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прейскурант" sheetId="20" r:id="rId1"/>
    <sheet name="Лист согласования" sheetId="21" r:id="rId2"/>
    <sheet name="состав тарифа" sheetId="23" r:id="rId3"/>
    <sheet name="профосмотры" sheetId="24" r:id="rId4"/>
    <sheet name="Номенклатура" sheetId="25" r:id="rId5"/>
    <sheet name="Rg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прейскурант!$A$13:$F$107</definedName>
    <definedName name="sub_12100" localSheetId="4">Номенклатура!$A$3</definedName>
    <definedName name="sub_12101" localSheetId="4">Номенклатура!$A$4</definedName>
    <definedName name="sub_12102" localSheetId="4">Номенклатура!$A$190</definedName>
    <definedName name="sub_12103" localSheetId="4">Номенклатура!$A$320</definedName>
    <definedName name="sub_12104" localSheetId="4">Номенклатура!$A$454</definedName>
    <definedName name="sub_12105" localSheetId="4">Номенклатура!$A$614</definedName>
    <definedName name="sub_12106" localSheetId="4">Номенклатура!$A$790</definedName>
    <definedName name="sub_12107" localSheetId="4">Номенклатура!$A$1210</definedName>
    <definedName name="sub_12108" localSheetId="4">Номенклатура!$A$1500</definedName>
    <definedName name="sub_12109" localSheetId="4">Номенклатура!$A$1838</definedName>
    <definedName name="sub_12110" localSheetId="4">Номенклатура!$A$2396</definedName>
    <definedName name="sub_12111" localSheetId="4">Номенклатура!$A$2409</definedName>
    <definedName name="sub_12112" localSheetId="4">Номенклатура!$A$2800</definedName>
    <definedName name="sub_12113" localSheetId="4">Номенклатура!$A$3156</definedName>
    <definedName name="sub_12114" localSheetId="4">Номенклатура!$A$3205</definedName>
    <definedName name="sub_12115" localSheetId="4">Номенклатура!$A$3281</definedName>
    <definedName name="sub_12116" localSheetId="4">Номенклатура!$A$3338</definedName>
    <definedName name="sub_12117" localSheetId="4">Номенклатура!$A$6342</definedName>
    <definedName name="sub_12118" localSheetId="4">Номенклатура!$A$6518</definedName>
    <definedName name="sub_12119" localSheetId="4">Номенклатура!$A$6566</definedName>
    <definedName name="sub_12123" localSheetId="4">Номенклатура!$A$7474</definedName>
    <definedName name="sub_12124" localSheetId="4">Номенклатура!$A$7651</definedName>
    <definedName name="sub_12125" localSheetId="4">Номенклатура!$A$7698</definedName>
    <definedName name="sub_12126" localSheetId="4">Номенклатура!$A$7884</definedName>
    <definedName name="sub_12127" localSheetId="4">Номенклатура!$A$9427</definedName>
    <definedName name="sub_12200" localSheetId="4">Номенклатура!$A$9592</definedName>
    <definedName name="sub_12201" localSheetId="4">Номенклатура!$A$9593</definedName>
    <definedName name="sub_12202" localSheetId="4">Номенклатура!$A$9853</definedName>
    <definedName name="sub_12203" localSheetId="4">Номенклатура!$A$9879</definedName>
    <definedName name="sub_12204" localSheetId="4">Номенклатура!$A$10205</definedName>
    <definedName name="sub_12205" localSheetId="4">Номенклатура!$A$10335</definedName>
    <definedName name="sub_12211" localSheetId="4">Номенклатура!$A$6996</definedName>
    <definedName name="sub_12220" localSheetId="4">Номенклатура!$A$6892</definedName>
    <definedName name="sub_12222" localSheetId="4">Номенклатура!$A$7119</definedName>
    <definedName name="_xlnm.Print_Titles" localSheetId="0">прейскурант!$13:$13</definedName>
    <definedName name="_xlnm.Print_Area" localSheetId="0">прейскурант!$B$1:$F$568</definedName>
  </definedNames>
  <calcPr calcId="124519"/>
</workbook>
</file>

<file path=xl/calcChain.xml><?xml version="1.0" encoding="utf-8"?>
<calcChain xmlns="http://schemas.openxmlformats.org/spreadsheetml/2006/main">
  <c r="F325" i="20"/>
  <c r="S99" i="24" l="1"/>
  <c r="Q99"/>
  <c r="O99"/>
  <c r="P99" s="1"/>
  <c r="M99"/>
  <c r="N99" s="1"/>
  <c r="J99"/>
  <c r="K99" s="1"/>
  <c r="H99"/>
  <c r="I99" s="1"/>
  <c r="F99"/>
  <c r="G99" s="1"/>
  <c r="R99" l="1"/>
  <c r="L99"/>
  <c r="T99"/>
  <c r="S98"/>
  <c r="Q98"/>
  <c r="O98"/>
  <c r="P98" s="1"/>
  <c r="M98"/>
  <c r="J98"/>
  <c r="H98"/>
  <c r="F98"/>
  <c r="T98" s="1"/>
  <c r="S97"/>
  <c r="Q97"/>
  <c r="P97" s="1"/>
  <c r="O97"/>
  <c r="N97"/>
  <c r="M97"/>
  <c r="J97"/>
  <c r="H97"/>
  <c r="F97"/>
  <c r="S96"/>
  <c r="Q96"/>
  <c r="P96" s="1"/>
  <c r="O96"/>
  <c r="N96"/>
  <c r="M96"/>
  <c r="J96"/>
  <c r="I96"/>
  <c r="H96"/>
  <c r="F96"/>
  <c r="L96" s="1"/>
  <c r="K96" s="1"/>
  <c r="T95"/>
  <c r="T94" s="1"/>
  <c r="S94"/>
  <c r="R94" s="1"/>
  <c r="Q94"/>
  <c r="P94" s="1"/>
  <c r="O94"/>
  <c r="N94"/>
  <c r="M94"/>
  <c r="L94"/>
  <c r="K94" s="1"/>
  <c r="J94"/>
  <c r="I94"/>
  <c r="H94"/>
  <c r="G94"/>
  <c r="F94"/>
  <c r="E94"/>
  <c r="T93" s="1"/>
  <c r="S93"/>
  <c r="R93" s="1"/>
  <c r="Q93"/>
  <c r="P93" s="1"/>
  <c r="O93"/>
  <c r="N93"/>
  <c r="M93"/>
  <c r="L93"/>
  <c r="K93" s="1"/>
  <c r="J93"/>
  <c r="I93"/>
  <c r="H93"/>
  <c r="G93"/>
  <c r="F93"/>
  <c r="E93"/>
  <c r="T92"/>
  <c r="E92"/>
  <c r="T91"/>
  <c r="T90"/>
  <c r="S89"/>
  <c r="Q89"/>
  <c r="P89" s="1"/>
  <c r="O89"/>
  <c r="N89"/>
  <c r="M89"/>
  <c r="L89"/>
  <c r="K89" s="1"/>
  <c r="J89"/>
  <c r="I89"/>
  <c r="H89"/>
  <c r="G89"/>
  <c r="F89"/>
  <c r="T89" s="1"/>
  <c r="R89" l="1"/>
  <c r="G96"/>
  <c r="T96"/>
  <c r="R96"/>
  <c r="G97"/>
  <c r="I97"/>
  <c r="R97"/>
  <c r="G98"/>
  <c r="I98"/>
  <c r="N98"/>
  <c r="L97"/>
  <c r="K97" s="1"/>
  <c r="T97"/>
  <c r="L98"/>
  <c r="K98" s="1"/>
  <c r="R98"/>
  <c r="T88"/>
  <c r="S88"/>
  <c r="N88" s="1"/>
  <c r="M88"/>
  <c r="L88"/>
  <c r="K88" s="1"/>
  <c r="J88"/>
  <c r="I88"/>
  <c r="H88"/>
  <c r="G88" s="1"/>
  <c r="E88"/>
  <c r="T87"/>
  <c r="S87"/>
  <c r="N87"/>
  <c r="M87"/>
  <c r="L87"/>
  <c r="K87" s="1"/>
  <c r="J87"/>
  <c r="I87"/>
  <c r="H87"/>
  <c r="G87" s="1"/>
  <c r="E87"/>
  <c r="T86" s="1"/>
  <c r="S86"/>
  <c r="N86" s="1"/>
  <c r="M86"/>
  <c r="L86"/>
  <c r="K86" s="1"/>
  <c r="J86"/>
  <c r="I86" s="1"/>
  <c r="H86"/>
  <c r="G86"/>
  <c r="F86"/>
  <c r="E86"/>
  <c r="T85"/>
  <c r="S85"/>
  <c r="N85"/>
  <c r="M85"/>
  <c r="L85"/>
  <c r="K85" s="1"/>
  <c r="J85"/>
  <c r="I85"/>
  <c r="H85"/>
  <c r="G85"/>
  <c r="F85"/>
  <c r="E85"/>
  <c r="T84"/>
  <c r="T83"/>
  <c r="S83"/>
  <c r="R83" s="1"/>
  <c r="Q83"/>
  <c r="P83"/>
  <c r="O83"/>
  <c r="N83"/>
  <c r="M83"/>
  <c r="L83" s="1"/>
  <c r="K83" s="1"/>
  <c r="J83"/>
  <c r="I83"/>
  <c r="H83"/>
  <c r="G83"/>
  <c r="F83"/>
  <c r="E83"/>
  <c r="T82" s="1"/>
  <c r="S82"/>
  <c r="R82" s="1"/>
  <c r="Q82"/>
  <c r="P82" s="1"/>
  <c r="O82"/>
  <c r="N82"/>
  <c r="M82"/>
  <c r="L82"/>
  <c r="K82" s="1"/>
  <c r="J82"/>
  <c r="I82" s="1"/>
  <c r="H82"/>
  <c r="G82"/>
  <c r="F82"/>
  <c r="E82"/>
  <c r="T81"/>
  <c r="T80" s="1"/>
  <c r="S80"/>
  <c r="R80" s="1"/>
  <c r="Q80"/>
  <c r="P80" s="1"/>
  <c r="O80"/>
  <c r="N80"/>
  <c r="M80"/>
  <c r="L80"/>
  <c r="K80" s="1"/>
  <c r="J80"/>
  <c r="I80"/>
  <c r="H80"/>
  <c r="G80"/>
  <c r="F80"/>
  <c r="E80"/>
  <c r="T79" s="1"/>
  <c r="S79"/>
  <c r="R79" s="1"/>
  <c r="Q79"/>
  <c r="P79" s="1"/>
  <c r="O79"/>
  <c r="N79"/>
  <c r="M79"/>
  <c r="L79"/>
  <c r="K79" s="1"/>
  <c r="J79"/>
  <c r="I79"/>
  <c r="H79"/>
  <c r="G79"/>
  <c r="F79"/>
  <c r="E79"/>
  <c r="T78"/>
  <c r="E78"/>
  <c r="T77" s="1"/>
  <c r="S77"/>
  <c r="R77" s="1"/>
  <c r="Q77"/>
  <c r="P77" s="1"/>
  <c r="O77"/>
  <c r="N77"/>
  <c r="M77"/>
  <c r="L77"/>
  <c r="K77" s="1"/>
  <c r="J77"/>
  <c r="I77"/>
  <c r="H77"/>
  <c r="G77"/>
  <c r="F77"/>
  <c r="E77"/>
  <c r="T76" s="1"/>
  <c r="S76"/>
  <c r="R76" s="1"/>
  <c r="Q76"/>
  <c r="P76" s="1"/>
  <c r="O76"/>
  <c r="N76"/>
  <c r="M76"/>
  <c r="L76"/>
  <c r="K76" s="1"/>
  <c r="J76"/>
  <c r="I76"/>
  <c r="H76"/>
  <c r="G76"/>
  <c r="F76"/>
  <c r="E76"/>
  <c r="T75"/>
  <c r="T74"/>
  <c r="S74"/>
  <c r="R74" s="1"/>
  <c r="Q74"/>
  <c r="P74"/>
  <c r="O74"/>
  <c r="N74"/>
  <c r="M74"/>
  <c r="L74" s="1"/>
  <c r="K74" s="1"/>
  <c r="J74"/>
  <c r="I74"/>
  <c r="H74"/>
  <c r="G74"/>
  <c r="F74"/>
  <c r="E74"/>
  <c r="T73"/>
  <c r="T72"/>
  <c r="S72"/>
  <c r="R72" s="1"/>
  <c r="Q72"/>
  <c r="P72"/>
  <c r="O72"/>
  <c r="N72" s="1"/>
  <c r="M72"/>
  <c r="L72" s="1"/>
  <c r="K72" s="1"/>
  <c r="J72"/>
  <c r="I72" s="1"/>
  <c r="H72"/>
  <c r="G72"/>
  <c r="F72"/>
  <c r="E72"/>
  <c r="T71"/>
  <c r="S71"/>
  <c r="R71" s="1"/>
  <c r="Q71"/>
  <c r="P71"/>
  <c r="O71"/>
  <c r="N71" s="1"/>
  <c r="M71"/>
  <c r="L71" s="1"/>
  <c r="K71" s="1"/>
  <c r="J71"/>
  <c r="I71" s="1"/>
  <c r="H71"/>
  <c r="G71"/>
  <c r="F71"/>
  <c r="E71"/>
  <c r="T70"/>
  <c r="S70"/>
  <c r="R70" s="1"/>
  <c r="Q70"/>
  <c r="P70"/>
  <c r="O70"/>
  <c r="N70" s="1"/>
  <c r="M70"/>
  <c r="L70" s="1"/>
  <c r="K70" s="1"/>
  <c r="J70"/>
  <c r="I70" s="1"/>
  <c r="H70"/>
  <c r="G70"/>
  <c r="F70"/>
  <c r="E70"/>
  <c r="T69"/>
  <c r="S69"/>
  <c r="R69" s="1"/>
  <c r="Q69"/>
  <c r="P69"/>
  <c r="O69"/>
  <c r="N69" s="1"/>
  <c r="M69"/>
  <c r="L69" s="1"/>
  <c r="K69" s="1"/>
  <c r="J69"/>
  <c r="I69" s="1"/>
  <c r="H69"/>
  <c r="G69"/>
  <c r="F69"/>
  <c r="E69"/>
  <c r="T68"/>
  <c r="S68"/>
  <c r="R68" s="1"/>
  <c r="Q68"/>
  <c r="P68"/>
  <c r="O68"/>
  <c r="N68" s="1"/>
  <c r="M68"/>
  <c r="L68" s="1"/>
  <c r="K68" s="1"/>
  <c r="J68"/>
  <c r="I68" s="1"/>
  <c r="H68"/>
  <c r="G68"/>
  <c r="F68"/>
  <c r="E68"/>
  <c r="T67"/>
  <c r="S67"/>
  <c r="R67" s="1"/>
  <c r="Q67"/>
  <c r="P67"/>
  <c r="O67"/>
  <c r="N67" s="1"/>
  <c r="M67"/>
  <c r="L67" s="1"/>
  <c r="K67" s="1"/>
  <c r="J67"/>
  <c r="I67" s="1"/>
  <c r="H67"/>
  <c r="G67"/>
  <c r="F67"/>
  <c r="E67"/>
  <c r="T66"/>
  <c r="S66"/>
  <c r="R66" s="1"/>
  <c r="Q66"/>
  <c r="P66"/>
  <c r="O66"/>
  <c r="N66" s="1"/>
  <c r="M66"/>
  <c r="L66" s="1"/>
  <c r="K66" s="1"/>
  <c r="J66"/>
  <c r="I66" s="1"/>
  <c r="H66"/>
  <c r="G66"/>
  <c r="F66"/>
  <c r="E66"/>
  <c r="T65"/>
  <c r="S65"/>
  <c r="R65" s="1"/>
  <c r="Q65"/>
  <c r="P65"/>
  <c r="O65"/>
  <c r="N65" s="1"/>
  <c r="M65"/>
  <c r="L65" s="1"/>
  <c r="K65" s="1"/>
  <c r="J65"/>
  <c r="I65" s="1"/>
  <c r="H65"/>
  <c r="G65"/>
  <c r="F65"/>
  <c r="E65"/>
  <c r="T64"/>
  <c r="S64"/>
  <c r="R64" s="1"/>
  <c r="Q64"/>
  <c r="P64"/>
  <c r="O64"/>
  <c r="N64" s="1"/>
  <c r="M64"/>
  <c r="L64" s="1"/>
  <c r="K64" s="1"/>
  <c r="J64"/>
  <c r="I64" s="1"/>
  <c r="H64"/>
  <c r="G64"/>
  <c r="F64"/>
  <c r="E64"/>
  <c r="T63"/>
  <c r="S63"/>
  <c r="R63" s="1"/>
  <c r="Q63"/>
  <c r="P63"/>
  <c r="O63"/>
  <c r="N63" s="1"/>
  <c r="M63"/>
  <c r="L63" s="1"/>
  <c r="K63" s="1"/>
  <c r="J63"/>
  <c r="I63" s="1"/>
  <c r="H63"/>
  <c r="G63"/>
  <c r="F63"/>
  <c r="E63"/>
  <c r="T62"/>
  <c r="S62"/>
  <c r="R62" s="1"/>
  <c r="Q62"/>
  <c r="P62"/>
  <c r="O62"/>
  <c r="N62" s="1"/>
  <c r="M62"/>
  <c r="L62" s="1"/>
  <c r="K62" s="1"/>
  <c r="J62"/>
  <c r="I62" s="1"/>
  <c r="H62"/>
  <c r="G62"/>
  <c r="F62"/>
  <c r="E62"/>
  <c r="T61"/>
  <c r="T60" s="1"/>
  <c r="S60"/>
  <c r="R60" s="1"/>
  <c r="Q60"/>
  <c r="P60" s="1"/>
  <c r="O60"/>
  <c r="N60"/>
  <c r="M60"/>
  <c r="L60"/>
  <c r="K60" s="1"/>
  <c r="J60"/>
  <c r="I60" s="1"/>
  <c r="H60"/>
  <c r="G60"/>
  <c r="F60"/>
  <c r="E60"/>
  <c r="T59"/>
  <c r="S59"/>
  <c r="R59" s="1"/>
  <c r="Q59"/>
  <c r="P59"/>
  <c r="O59"/>
  <c r="N59"/>
  <c r="M59"/>
  <c r="L59" s="1"/>
  <c r="K59" s="1"/>
  <c r="J59"/>
  <c r="I59"/>
  <c r="H59"/>
  <c r="G59"/>
  <c r="F59"/>
  <c r="E59"/>
  <c r="T58" s="1"/>
  <c r="S58"/>
  <c r="R58" s="1"/>
  <c r="Q58"/>
  <c r="P58" s="1"/>
  <c r="O58"/>
  <c r="N58"/>
  <c r="M58"/>
  <c r="L58"/>
  <c r="K58" s="1"/>
  <c r="J58"/>
  <c r="I58" s="1"/>
  <c r="H58"/>
  <c r="G58"/>
  <c r="F58"/>
  <c r="E58"/>
  <c r="T57"/>
  <c r="S57"/>
  <c r="R57"/>
  <c r="Q57"/>
  <c r="P57" s="1"/>
  <c r="O57"/>
  <c r="N57"/>
  <c r="M57"/>
  <c r="L57" s="1"/>
  <c r="K57" s="1"/>
  <c r="J57"/>
  <c r="I57"/>
  <c r="H57"/>
  <c r="G57"/>
  <c r="F57"/>
  <c r="E57"/>
  <c r="T56" s="1"/>
  <c r="S56"/>
  <c r="R56" s="1"/>
  <c r="Q56"/>
  <c r="P56" s="1"/>
  <c r="O56"/>
  <c r="N56"/>
  <c r="M56"/>
  <c r="L56"/>
  <c r="K56" s="1"/>
  <c r="J56"/>
  <c r="I56" s="1"/>
  <c r="H56"/>
  <c r="G56"/>
  <c r="F56"/>
  <c r="E56"/>
  <c r="T55"/>
  <c r="S55"/>
  <c r="R55" s="1"/>
  <c r="Q55"/>
  <c r="P55"/>
  <c r="O55"/>
  <c r="N55"/>
  <c r="M55"/>
  <c r="L55" s="1"/>
  <c r="K55" s="1"/>
  <c r="J55"/>
  <c r="I55"/>
  <c r="H55"/>
  <c r="G55"/>
  <c r="F55"/>
  <c r="E55"/>
  <c r="T54" s="1"/>
  <c r="S54"/>
  <c r="R54" s="1"/>
  <c r="Q54"/>
  <c r="P54" s="1"/>
  <c r="O54"/>
  <c r="N54"/>
  <c r="M54"/>
  <c r="L54"/>
  <c r="K54" s="1"/>
  <c r="J54"/>
  <c r="I54" s="1"/>
  <c r="H54"/>
  <c r="G54"/>
  <c r="F54"/>
  <c r="E54"/>
  <c r="T53"/>
  <c r="S53"/>
  <c r="R53"/>
  <c r="Q53"/>
  <c r="P53" s="1"/>
  <c r="O53"/>
  <c r="N53"/>
  <c r="M53"/>
  <c r="L53" s="1"/>
  <c r="K53" s="1"/>
  <c r="J53"/>
  <c r="I53"/>
  <c r="H53"/>
  <c r="G53"/>
  <c r="F53"/>
  <c r="E53"/>
  <c r="T52" s="1"/>
  <c r="S52"/>
  <c r="R52" s="1"/>
  <c r="Q52"/>
  <c r="P52" s="1"/>
  <c r="O52"/>
  <c r="N52"/>
  <c r="M52"/>
  <c r="L52"/>
  <c r="K52" s="1"/>
  <c r="J52"/>
  <c r="I52" s="1"/>
  <c r="H52"/>
  <c r="G52"/>
  <c r="F52"/>
  <c r="E52"/>
  <c r="T51"/>
  <c r="S51"/>
  <c r="R51" s="1"/>
  <c r="Q51"/>
  <c r="P51"/>
  <c r="O51"/>
  <c r="N51"/>
  <c r="M51"/>
  <c r="L51" s="1"/>
  <c r="K51" s="1"/>
  <c r="J51"/>
  <c r="I51"/>
  <c r="H51"/>
  <c r="G51"/>
  <c r="F51"/>
  <c r="E51"/>
  <c r="T50" s="1"/>
  <c r="S50"/>
  <c r="R50" s="1"/>
  <c r="Q50"/>
  <c r="P50" s="1"/>
  <c r="O50"/>
  <c r="N50"/>
  <c r="M50"/>
  <c r="L50"/>
  <c r="K50" s="1"/>
  <c r="J50"/>
  <c r="I50" s="1"/>
  <c r="H50"/>
  <c r="G50"/>
  <c r="F50"/>
  <c r="E50"/>
  <c r="T49"/>
  <c r="S49"/>
  <c r="R49" s="1"/>
  <c r="Q49"/>
  <c r="P49"/>
  <c r="O49"/>
  <c r="N49"/>
  <c r="M49"/>
  <c r="L49" s="1"/>
  <c r="K49" s="1"/>
  <c r="J49"/>
  <c r="I49"/>
  <c r="H49"/>
  <c r="G49"/>
  <c r="F49"/>
  <c r="E49"/>
  <c r="T48" s="1"/>
  <c r="S48"/>
  <c r="R48" s="1"/>
  <c r="Q48"/>
  <c r="P48" s="1"/>
  <c r="O48"/>
  <c r="N48"/>
  <c r="M48"/>
  <c r="L48"/>
  <c r="K48" s="1"/>
  <c r="J48"/>
  <c r="I48" s="1"/>
  <c r="H48"/>
  <c r="G48"/>
  <c r="F48"/>
  <c r="E48"/>
  <c r="T47"/>
  <c r="S47"/>
  <c r="R47" s="1"/>
  <c r="Q47"/>
  <c r="P47"/>
  <c r="O47"/>
  <c r="N47"/>
  <c r="M47"/>
  <c r="L47" s="1"/>
  <c r="K47" s="1"/>
  <c r="J47"/>
  <c r="I47"/>
  <c r="H47"/>
  <c r="G47"/>
  <c r="F47"/>
  <c r="E47"/>
  <c r="T46" s="1"/>
  <c r="S46"/>
  <c r="R46" s="1"/>
  <c r="Q46"/>
  <c r="P46" s="1"/>
  <c r="O46"/>
  <c r="N46"/>
  <c r="M46"/>
  <c r="L46"/>
  <c r="K46" s="1"/>
  <c r="J46"/>
  <c r="I46" s="1"/>
  <c r="H46"/>
  <c r="G46"/>
  <c r="F46"/>
  <c r="E46"/>
  <c r="T45"/>
  <c r="S45"/>
  <c r="R45" s="1"/>
  <c r="Q45"/>
  <c r="P45"/>
  <c r="O45"/>
  <c r="N45"/>
  <c r="M45"/>
  <c r="L45" s="1"/>
  <c r="K45" s="1"/>
  <c r="J45"/>
  <c r="I45"/>
  <c r="H45"/>
  <c r="G45"/>
  <c r="F45"/>
  <c r="E45"/>
  <c r="T44" s="1"/>
  <c r="S44"/>
  <c r="R44" s="1"/>
  <c r="Q44"/>
  <c r="P44" s="1"/>
  <c r="O44"/>
  <c r="N44"/>
  <c r="M44"/>
  <c r="L44"/>
  <c r="K44" s="1"/>
  <c r="J44"/>
  <c r="I44" s="1"/>
  <c r="H44"/>
  <c r="G44"/>
  <c r="F44"/>
  <c r="E44"/>
  <c r="T43"/>
  <c r="S43"/>
  <c r="R43" s="1"/>
  <c r="Q43"/>
  <c r="P43"/>
  <c r="O43"/>
  <c r="N43"/>
  <c r="M43"/>
  <c r="L43" s="1"/>
  <c r="K43" s="1"/>
  <c r="J43"/>
  <c r="I43"/>
  <c r="H43"/>
  <c r="G43"/>
  <c r="F43"/>
  <c r="E43"/>
  <c r="T42" s="1"/>
  <c r="S42"/>
  <c r="R42" s="1"/>
  <c r="Q42"/>
  <c r="P42" s="1"/>
  <c r="O42"/>
  <c r="N42"/>
  <c r="M42"/>
  <c r="L42"/>
  <c r="K42" s="1"/>
  <c r="J42"/>
  <c r="I42" s="1"/>
  <c r="H42"/>
  <c r="G42"/>
  <c r="F42"/>
  <c r="E42"/>
  <c r="T41"/>
  <c r="S41"/>
  <c r="R41" s="1"/>
  <c r="Q41"/>
  <c r="P41"/>
  <c r="O41"/>
  <c r="N41"/>
  <c r="M41"/>
  <c r="L41" s="1"/>
  <c r="K41" s="1"/>
  <c r="J41"/>
  <c r="I41"/>
  <c r="H41"/>
  <c r="G41"/>
  <c r="F41"/>
  <c r="E41"/>
  <c r="T40"/>
  <c r="T39"/>
  <c r="S39"/>
  <c r="R39" s="1"/>
  <c r="Q39"/>
  <c r="P39"/>
  <c r="O39"/>
  <c r="N39" s="1"/>
  <c r="M39"/>
  <c r="L39" s="1"/>
  <c r="K39" s="1"/>
  <c r="J39"/>
  <c r="I39" s="1"/>
  <c r="H39"/>
  <c r="G39"/>
  <c r="F39"/>
  <c r="E39"/>
  <c r="T38"/>
  <c r="S38"/>
  <c r="R38" s="1"/>
  <c r="Q38"/>
  <c r="P38"/>
  <c r="O38"/>
  <c r="N38" s="1"/>
  <c r="M38"/>
  <c r="L38" s="1"/>
  <c r="K38" s="1"/>
  <c r="J38"/>
  <c r="I38" s="1"/>
  <c r="H38"/>
  <c r="G38"/>
  <c r="F38"/>
  <c r="E38"/>
  <c r="T37"/>
  <c r="S37"/>
  <c r="R37"/>
  <c r="Q37"/>
  <c r="P37"/>
  <c r="O37"/>
  <c r="N37"/>
  <c r="M37"/>
  <c r="L37"/>
  <c r="K37" s="1"/>
  <c r="J37"/>
  <c r="I37"/>
  <c r="H37"/>
  <c r="G37"/>
  <c r="F37"/>
  <c r="E37"/>
  <c r="T36" s="1"/>
  <c r="S36"/>
  <c r="R36" s="1"/>
  <c r="Q36"/>
  <c r="P36" s="1"/>
  <c r="O36"/>
  <c r="N36"/>
  <c r="M36"/>
  <c r="L36"/>
  <c r="K36" s="1"/>
  <c r="J36"/>
  <c r="I36"/>
  <c r="H36"/>
  <c r="G36"/>
  <c r="F36"/>
  <c r="E36"/>
  <c r="T35" s="1"/>
  <c r="S35"/>
  <c r="R35" s="1"/>
  <c r="Q35"/>
  <c r="P35" s="1"/>
  <c r="O35"/>
  <c r="N35"/>
  <c r="M35"/>
  <c r="L35"/>
  <c r="K35" s="1"/>
  <c r="J35"/>
  <c r="I35"/>
  <c r="H35"/>
  <c r="G35"/>
  <c r="F35"/>
  <c r="E35"/>
  <c r="T34" s="1"/>
  <c r="S34"/>
  <c r="R34" s="1"/>
  <c r="Q34"/>
  <c r="P34" s="1"/>
  <c r="O34"/>
  <c r="N34"/>
  <c r="M34"/>
  <c r="L34"/>
  <c r="K34" s="1"/>
  <c r="J34"/>
  <c r="I34"/>
  <c r="H34"/>
  <c r="G34"/>
  <c r="F34"/>
  <c r="E34"/>
  <c r="T33" s="1"/>
  <c r="S33"/>
  <c r="R33" s="1"/>
  <c r="Q33"/>
  <c r="P33" s="1"/>
  <c r="O33"/>
  <c r="N33"/>
  <c r="M33"/>
  <c r="L33"/>
  <c r="K33" s="1"/>
  <c r="J33"/>
  <c r="I33" s="1"/>
  <c r="H33"/>
  <c r="G33"/>
  <c r="F33"/>
  <c r="E33"/>
  <c r="T32"/>
  <c r="T31"/>
  <c r="T30" s="1"/>
  <c r="S30"/>
  <c r="R30" s="1"/>
  <c r="Q30"/>
  <c r="P30"/>
  <c r="O30"/>
  <c r="N30" s="1"/>
  <c r="M30"/>
  <c r="L30"/>
  <c r="I30" s="1"/>
  <c r="H30"/>
  <c r="G30"/>
  <c r="F30"/>
  <c r="E30"/>
  <c r="T29"/>
  <c r="T28" s="1"/>
  <c r="S28"/>
  <c r="R28" s="1"/>
  <c r="Q28"/>
  <c r="P28" s="1"/>
  <c r="O28"/>
  <c r="N28" s="1"/>
  <c r="M28"/>
  <c r="L28"/>
  <c r="I28"/>
  <c r="H28"/>
  <c r="G28"/>
  <c r="F28"/>
  <c r="E28"/>
  <c r="T27"/>
  <c r="T26" s="1"/>
  <c r="S26"/>
  <c r="R26" s="1"/>
  <c r="Q26"/>
  <c r="P26"/>
  <c r="O26"/>
  <c r="N26" s="1"/>
  <c r="M26"/>
  <c r="L26"/>
  <c r="I26" s="1"/>
  <c r="H26"/>
  <c r="G26"/>
  <c r="F26"/>
  <c r="E26"/>
  <c r="T25"/>
  <c r="S25"/>
  <c r="R25"/>
  <c r="Q25"/>
  <c r="P25"/>
  <c r="O25"/>
  <c r="N25"/>
  <c r="M25"/>
  <c r="L25"/>
  <c r="I25" s="1"/>
  <c r="H25"/>
  <c r="G25"/>
  <c r="F25"/>
  <c r="E25"/>
  <c r="T24" s="1"/>
  <c r="S24"/>
  <c r="R24" s="1"/>
  <c r="Q24"/>
  <c r="P24" s="1"/>
  <c r="O24"/>
  <c r="N24"/>
  <c r="M24"/>
  <c r="L24"/>
  <c r="I24" s="1"/>
  <c r="H24"/>
  <c r="G24"/>
  <c r="F24"/>
  <c r="E24"/>
  <c r="T23"/>
  <c r="T22"/>
  <c r="T21" s="1"/>
  <c r="S21"/>
  <c r="R21" s="1"/>
  <c r="Q21"/>
  <c r="P21" s="1"/>
  <c r="O21"/>
  <c r="N21"/>
  <c r="M21"/>
  <c r="L21"/>
  <c r="I21" s="1"/>
  <c r="H21"/>
  <c r="G21"/>
  <c r="F21"/>
  <c r="E21"/>
  <c r="T20" s="1"/>
  <c r="S20"/>
  <c r="R20" s="1"/>
  <c r="Q20"/>
  <c r="P20" s="1"/>
  <c r="O20"/>
  <c r="N20"/>
  <c r="M20"/>
  <c r="L20"/>
  <c r="I20" s="1"/>
  <c r="H20"/>
  <c r="G20"/>
  <c r="F20"/>
  <c r="E20"/>
  <c r="T19" s="1"/>
  <c r="S19"/>
  <c r="R19" s="1"/>
  <c r="Q19"/>
  <c r="P19" s="1"/>
  <c r="O19"/>
  <c r="N19"/>
  <c r="M19"/>
  <c r="L19"/>
  <c r="I19" s="1"/>
  <c r="H19"/>
  <c r="G19"/>
  <c r="F19"/>
  <c r="E19"/>
  <c r="T18" s="1"/>
  <c r="S18"/>
  <c r="R18" s="1"/>
  <c r="Q18"/>
  <c r="P18" s="1"/>
  <c r="O18"/>
  <c r="N18"/>
  <c r="M18"/>
  <c r="L18"/>
  <c r="I18" s="1"/>
  <c r="H18"/>
  <c r="G18"/>
  <c r="F18"/>
  <c r="E18"/>
  <c r="T17" s="1"/>
  <c r="S17"/>
  <c r="R17" s="1"/>
  <c r="Q17"/>
  <c r="P17" s="1"/>
  <c r="O17"/>
  <c r="N17"/>
  <c r="M17"/>
  <c r="L17"/>
  <c r="I17" s="1"/>
  <c r="H17"/>
  <c r="G17"/>
  <c r="F17"/>
  <c r="E17"/>
  <c r="T16" s="1"/>
  <c r="S16"/>
  <c r="R16" s="1"/>
  <c r="Q16"/>
  <c r="P16" s="1"/>
  <c r="O16"/>
  <c r="N16"/>
  <c r="M16"/>
  <c r="L16"/>
  <c r="I16" s="1"/>
  <c r="H16"/>
  <c r="G16"/>
  <c r="F16"/>
  <c r="E16"/>
  <c r="T15" s="1"/>
  <c r="S15"/>
  <c r="R15" s="1"/>
  <c r="Q15"/>
  <c r="P15" s="1"/>
  <c r="O15"/>
  <c r="N15"/>
  <c r="M15"/>
  <c r="L15"/>
  <c r="I15" s="1"/>
  <c r="H15"/>
  <c r="G15"/>
  <c r="F15"/>
  <c r="E15"/>
  <c r="T14" s="1"/>
  <c r="S14"/>
  <c r="R14" s="1"/>
  <c r="Q14"/>
  <c r="P14" s="1"/>
  <c r="O14"/>
  <c r="N14" s="1"/>
  <c r="M14"/>
  <c r="L14"/>
  <c r="I14"/>
  <c r="H14"/>
  <c r="G14"/>
  <c r="F14"/>
  <c r="E14"/>
  <c r="T13" s="1"/>
  <c r="S13"/>
  <c r="R13" s="1"/>
  <c r="Q13"/>
  <c r="P13" s="1"/>
  <c r="O13"/>
  <c r="N13" s="1"/>
  <c r="M13"/>
  <c r="L13"/>
  <c r="I13"/>
  <c r="H13"/>
  <c r="G13"/>
  <c r="F13"/>
  <c r="E13"/>
  <c r="T12" s="1"/>
  <c r="S12"/>
  <c r="R12" s="1"/>
  <c r="Q12"/>
  <c r="P12" s="1"/>
  <c r="O12"/>
  <c r="N12"/>
  <c r="M12"/>
  <c r="L12"/>
  <c r="I12" s="1"/>
  <c r="H12"/>
  <c r="G12"/>
  <c r="F12"/>
  <c r="E12"/>
  <c r="T11" s="1"/>
  <c r="S11"/>
  <c r="R11" s="1"/>
  <c r="Q11"/>
  <c r="P11" s="1"/>
  <c r="O11"/>
  <c r="N11" s="1"/>
  <c r="M11"/>
  <c r="L11"/>
  <c r="I11"/>
  <c r="H11"/>
  <c r="G11"/>
  <c r="F11"/>
  <c r="E11"/>
  <c r="T10" s="1"/>
  <c r="S10"/>
  <c r="R10" s="1"/>
  <c r="Q10"/>
  <c r="P10" s="1"/>
  <c r="O10"/>
  <c r="N10" s="1"/>
  <c r="M10"/>
  <c r="L10" l="1"/>
  <c r="I10"/>
  <c r="H10"/>
  <c r="G10"/>
  <c r="F10"/>
  <c r="E10"/>
  <c r="T9" s="1"/>
  <c r="S9"/>
  <c r="R9" s="1"/>
  <c r="Q9"/>
  <c r="P9" s="1"/>
  <c r="O9"/>
  <c r="N9"/>
  <c r="M9"/>
  <c r="L9"/>
  <c r="I9" s="1"/>
  <c r="H9"/>
  <c r="G9"/>
  <c r="F9"/>
  <c r="E9"/>
  <c r="T8" s="1"/>
  <c r="S8"/>
  <c r="R8" s="1"/>
  <c r="Q8"/>
  <c r="P8" s="1"/>
  <c r="O8"/>
  <c r="N8"/>
  <c r="M8"/>
  <c r="L8"/>
  <c r="I8" s="1"/>
  <c r="H8"/>
  <c r="G8"/>
  <c r="F8"/>
  <c r="E8"/>
  <c r="T7" s="1"/>
  <c r="S7"/>
  <c r="R7" s="1"/>
  <c r="Q7"/>
  <c r="P7" s="1"/>
  <c r="O7"/>
  <c r="N7"/>
  <c r="M7"/>
  <c r="L7"/>
  <c r="I7" s="1"/>
  <c r="H7"/>
  <c r="G7"/>
  <c r="F7"/>
  <c r="E7"/>
  <c r="T6"/>
  <c r="B5" s="1"/>
  <c r="B3"/>
  <c r="R493" i="23"/>
  <c r="P493"/>
  <c r="Q493" s="1"/>
  <c r="L493" l="1"/>
  <c r="J493"/>
  <c r="H493"/>
  <c r="I493" s="1"/>
  <c r="F493"/>
  <c r="E493"/>
  <c r="S493" l="1"/>
  <c r="G493"/>
  <c r="R492"/>
  <c r="P492" l="1"/>
  <c r="Q492" l="1"/>
  <c r="L492"/>
  <c r="H492" l="1"/>
  <c r="F492"/>
  <c r="E492"/>
  <c r="S491"/>
  <c r="R490"/>
  <c r="P490" s="1"/>
  <c r="O490"/>
  <c r="L490"/>
  <c r="J490" s="1"/>
  <c r="R489"/>
  <c r="P489" s="1"/>
  <c r="O489"/>
  <c r="R488"/>
  <c r="P488" s="1"/>
  <c r="O488"/>
  <c r="R487"/>
  <c r="P487" s="1"/>
  <c r="O487"/>
  <c r="R486"/>
  <c r="P486" s="1"/>
  <c r="O486"/>
  <c r="R485"/>
  <c r="P485" s="1"/>
  <c r="O485"/>
  <c r="R484"/>
  <c r="P484" s="1"/>
  <c r="O484"/>
  <c r="R483"/>
  <c r="P483" s="1"/>
  <c r="O483"/>
  <c r="R482"/>
  <c r="P482" s="1"/>
  <c r="O482"/>
  <c r="L482"/>
  <c r="J482" s="1"/>
  <c r="R481"/>
  <c r="P481" s="1"/>
  <c r="O481"/>
  <c r="R480"/>
  <c r="P480" s="1"/>
  <c r="O480"/>
  <c r="R479"/>
  <c r="P479" s="1"/>
  <c r="O479"/>
  <c r="R478"/>
  <c r="P478" s="1"/>
  <c r="O478"/>
  <c r="R477"/>
  <c r="P477" s="1"/>
  <c r="O477"/>
  <c r="R476"/>
  <c r="P476" s="1"/>
  <c r="O476"/>
  <c r="R475"/>
  <c r="P475" s="1"/>
  <c r="O475"/>
  <c r="R474"/>
  <c r="P474" s="1"/>
  <c r="O474"/>
  <c r="R473"/>
  <c r="P473" s="1"/>
  <c r="O473"/>
  <c r="R472"/>
  <c r="P472" s="1"/>
  <c r="O472"/>
  <c r="R471"/>
  <c r="P471" s="1"/>
  <c r="O471"/>
  <c r="R470"/>
  <c r="P470" s="1"/>
  <c r="O470"/>
  <c r="S469"/>
  <c r="H484" l="1"/>
  <c r="F476"/>
  <c r="H488"/>
  <c r="L487"/>
  <c r="J485"/>
  <c r="J483"/>
  <c r="J481"/>
  <c r="L479"/>
  <c r="L486"/>
  <c r="J486" s="1"/>
  <c r="H472"/>
  <c r="L489"/>
  <c r="G492"/>
  <c r="J477"/>
  <c r="L474"/>
  <c r="J474" s="1"/>
  <c r="H480"/>
  <c r="J473"/>
  <c r="L478"/>
  <c r="J478" s="1"/>
  <c r="L470"/>
  <c r="J470" s="1"/>
  <c r="L475"/>
  <c r="F487"/>
  <c r="L471"/>
  <c r="S492"/>
  <c r="I492"/>
  <c r="F473"/>
  <c r="F474"/>
  <c r="H475"/>
  <c r="H487"/>
  <c r="F481"/>
  <c r="F482"/>
  <c r="F485"/>
  <c r="F486"/>
  <c r="L476"/>
  <c r="J476" s="1"/>
  <c r="F470"/>
  <c r="H471"/>
  <c r="H476"/>
  <c r="F477"/>
  <c r="F478"/>
  <c r="H479"/>
  <c r="H482"/>
  <c r="N482" s="1"/>
  <c r="F483"/>
  <c r="H486"/>
  <c r="S486" s="1"/>
  <c r="H489"/>
  <c r="F490"/>
  <c r="H470"/>
  <c r="F471"/>
  <c r="J471"/>
  <c r="H474"/>
  <c r="F475"/>
  <c r="J475"/>
  <c r="H478"/>
  <c r="F479"/>
  <c r="J479"/>
  <c r="J487"/>
  <c r="F472"/>
  <c r="L472"/>
  <c r="J472" s="1"/>
  <c r="H473"/>
  <c r="L473"/>
  <c r="S473"/>
  <c r="H477"/>
  <c r="L477"/>
  <c r="F480"/>
  <c r="L480"/>
  <c r="J480" s="1"/>
  <c r="H481"/>
  <c r="L481"/>
  <c r="H483"/>
  <c r="L483"/>
  <c r="F484"/>
  <c r="L484"/>
  <c r="J484" s="1"/>
  <c r="H485"/>
  <c r="L485"/>
  <c r="N486"/>
  <c r="F488"/>
  <c r="L488"/>
  <c r="J488" s="1"/>
  <c r="F489"/>
  <c r="J489"/>
  <c r="H490"/>
  <c r="S482"/>
  <c r="R468"/>
  <c r="P468" s="1"/>
  <c r="O468"/>
  <c r="R467"/>
  <c r="P467" s="1"/>
  <c r="O467"/>
  <c r="R466"/>
  <c r="P466" s="1"/>
  <c r="O466"/>
  <c r="R465"/>
  <c r="P465" s="1"/>
  <c r="O465"/>
  <c r="R464"/>
  <c r="P464" s="1"/>
  <c r="O464"/>
  <c r="R463"/>
  <c r="P463" s="1"/>
  <c r="O463"/>
  <c r="R462"/>
  <c r="P462" s="1"/>
  <c r="O462"/>
  <c r="R461"/>
  <c r="P461" s="1"/>
  <c r="O461"/>
  <c r="R460"/>
  <c r="P460" s="1"/>
  <c r="O460"/>
  <c r="L468" l="1"/>
  <c r="S474"/>
  <c r="J464"/>
  <c r="S485"/>
  <c r="S477"/>
  <c r="N487"/>
  <c r="S475"/>
  <c r="J466"/>
  <c r="J465"/>
  <c r="J461"/>
  <c r="F462"/>
  <c r="J463"/>
  <c r="L467"/>
  <c r="S478"/>
  <c r="N483"/>
  <c r="S487"/>
  <c r="N474"/>
  <c r="H467"/>
  <c r="H468"/>
  <c r="S490"/>
  <c r="N478"/>
  <c r="N470"/>
  <c r="S476"/>
  <c r="S481"/>
  <c r="N476"/>
  <c r="S470"/>
  <c r="N479"/>
  <c r="N471"/>
  <c r="F461"/>
  <c r="N489"/>
  <c r="N481"/>
  <c r="S479"/>
  <c r="F463"/>
  <c r="F464"/>
  <c r="F465"/>
  <c r="F466"/>
  <c r="F467"/>
  <c r="J467"/>
  <c r="F468"/>
  <c r="J468"/>
  <c r="N485"/>
  <c r="N477"/>
  <c r="N473"/>
  <c r="N475"/>
  <c r="S471"/>
  <c r="S488"/>
  <c r="S489"/>
  <c r="S483"/>
  <c r="N484"/>
  <c r="S484"/>
  <c r="L460"/>
  <c r="J462"/>
  <c r="N490"/>
  <c r="N488"/>
  <c r="N480"/>
  <c r="S480"/>
  <c r="N472"/>
  <c r="S472"/>
  <c r="J460"/>
  <c r="H461"/>
  <c r="L461"/>
  <c r="H462"/>
  <c r="L462"/>
  <c r="H463"/>
  <c r="L463"/>
  <c r="H464"/>
  <c r="L464"/>
  <c r="H465"/>
  <c r="L465"/>
  <c r="H466"/>
  <c r="L466"/>
  <c r="H460"/>
  <c r="F460"/>
  <c r="R459"/>
  <c r="P459" s="1"/>
  <c r="O459"/>
  <c r="R458"/>
  <c r="P458" s="1"/>
  <c r="O458"/>
  <c r="R457"/>
  <c r="P457" s="1"/>
  <c r="O457"/>
  <c r="R456"/>
  <c r="P456" s="1"/>
  <c r="O456"/>
  <c r="R455"/>
  <c r="P455" s="1"/>
  <c r="O455"/>
  <c r="R454"/>
  <c r="P454" s="1"/>
  <c r="O454"/>
  <c r="R453"/>
  <c r="P453" s="1"/>
  <c r="O453"/>
  <c r="R452"/>
  <c r="P452" s="1"/>
  <c r="O452"/>
  <c r="R451"/>
  <c r="P451" s="1"/>
  <c r="O451"/>
  <c r="R450"/>
  <c r="P450" s="1"/>
  <c r="O450"/>
  <c r="R449"/>
  <c r="P449" s="1"/>
  <c r="O449"/>
  <c r="R448"/>
  <c r="P448" s="1"/>
  <c r="O448"/>
  <c r="R447"/>
  <c r="P447" s="1"/>
  <c r="O447"/>
  <c r="J454" l="1"/>
  <c r="L458"/>
  <c r="J457"/>
  <c r="L456"/>
  <c r="H449"/>
  <c r="N467"/>
  <c r="S466"/>
  <c r="S464"/>
  <c r="L451"/>
  <c r="H448"/>
  <c r="J455"/>
  <c r="L459"/>
  <c r="J453"/>
  <c r="N468"/>
  <c r="H450"/>
  <c r="H456"/>
  <c r="S465"/>
  <c r="S463"/>
  <c r="S461"/>
  <c r="H451"/>
  <c r="H458"/>
  <c r="H459"/>
  <c r="J447"/>
  <c r="L448"/>
  <c r="L449"/>
  <c r="L450"/>
  <c r="L452"/>
  <c r="F447"/>
  <c r="F448"/>
  <c r="J448"/>
  <c r="F449"/>
  <c r="J449"/>
  <c r="F450"/>
  <c r="J450"/>
  <c r="F451"/>
  <c r="J451"/>
  <c r="H452"/>
  <c r="F453"/>
  <c r="F454"/>
  <c r="F455"/>
  <c r="F456"/>
  <c r="J456"/>
  <c r="F457"/>
  <c r="F458"/>
  <c r="J458"/>
  <c r="F459"/>
  <c r="J459"/>
  <c r="S468"/>
  <c r="S467"/>
  <c r="N462"/>
  <c r="S460"/>
  <c r="N460"/>
  <c r="N461"/>
  <c r="N465"/>
  <c r="N463"/>
  <c r="S462"/>
  <c r="H447"/>
  <c r="L447"/>
  <c r="F452"/>
  <c r="J452"/>
  <c r="H453"/>
  <c r="L453"/>
  <c r="H454"/>
  <c r="S454" s="1"/>
  <c r="L454"/>
  <c r="H455"/>
  <c r="L455"/>
  <c r="H457"/>
  <c r="S457" s="1"/>
  <c r="L457"/>
  <c r="N466"/>
  <c r="N464"/>
  <c r="S455" l="1"/>
  <c r="S453"/>
  <c r="N459"/>
  <c r="N448"/>
  <c r="S456"/>
  <c r="N452"/>
  <c r="N458"/>
  <c r="N456"/>
  <c r="N451"/>
  <c r="N450"/>
  <c r="N449"/>
  <c r="S448"/>
  <c r="N457"/>
  <c r="N447"/>
  <c r="S459"/>
  <c r="S458"/>
  <c r="S451"/>
  <c r="S450"/>
  <c r="S449"/>
  <c r="N454"/>
  <c r="S447"/>
  <c r="S452"/>
  <c r="N455"/>
  <c r="N453"/>
  <c r="R440" l="1"/>
  <c r="P440" s="1"/>
  <c r="O440"/>
  <c r="R439"/>
  <c r="P439" s="1"/>
  <c r="O439"/>
  <c r="L439"/>
  <c r="R438"/>
  <c r="P438" s="1"/>
  <c r="O438"/>
  <c r="R437"/>
  <c r="P437" s="1"/>
  <c r="O437"/>
  <c r="J437"/>
  <c r="R436"/>
  <c r="P436" s="1"/>
  <c r="O436"/>
  <c r="R435"/>
  <c r="P435" s="1"/>
  <c r="O435"/>
  <c r="R434"/>
  <c r="P434" s="1"/>
  <c r="O434"/>
  <c r="R433"/>
  <c r="P433" s="1"/>
  <c r="O433"/>
  <c r="R432"/>
  <c r="P432" s="1"/>
  <c r="O432"/>
  <c r="R431"/>
  <c r="P431" s="1"/>
  <c r="O431"/>
  <c r="R430"/>
  <c r="P430" s="1"/>
  <c r="O430"/>
  <c r="R429"/>
  <c r="P429" s="1"/>
  <c r="O429"/>
  <c r="L435" l="1"/>
  <c r="J433"/>
  <c r="J432"/>
  <c r="J431"/>
  <c r="J429"/>
  <c r="J440"/>
  <c r="J438"/>
  <c r="J436"/>
  <c r="J434"/>
  <c r="L430"/>
  <c r="H430"/>
  <c r="F434"/>
  <c r="H435"/>
  <c r="F435" s="1"/>
  <c r="F438"/>
  <c r="H439"/>
  <c r="F439" s="1"/>
  <c r="F430"/>
  <c r="J430"/>
  <c r="F432"/>
  <c r="J435"/>
  <c r="F436"/>
  <c r="J439"/>
  <c r="F440"/>
  <c r="H429"/>
  <c r="F429" s="1"/>
  <c r="L429"/>
  <c r="S429"/>
  <c r="H431"/>
  <c r="F431" s="1"/>
  <c r="L431"/>
  <c r="H432"/>
  <c r="L432"/>
  <c r="H433"/>
  <c r="F433" s="1"/>
  <c r="L433"/>
  <c r="H434"/>
  <c r="L434"/>
  <c r="H436"/>
  <c r="L436"/>
  <c r="H437"/>
  <c r="F437" s="1"/>
  <c r="L437"/>
  <c r="H438"/>
  <c r="L438"/>
  <c r="H440"/>
  <c r="L440"/>
  <c r="R428"/>
  <c r="P428" s="1"/>
  <c r="O428"/>
  <c r="S427"/>
  <c r="S426"/>
  <c r="R425"/>
  <c r="Q425" s="1"/>
  <c r="P425"/>
  <c r="N425"/>
  <c r="O425" l="1"/>
  <c r="S438"/>
  <c r="F428"/>
  <c r="S430"/>
  <c r="S439"/>
  <c r="N440"/>
  <c r="N436"/>
  <c r="N434"/>
  <c r="N432"/>
  <c r="N439"/>
  <c r="N435"/>
  <c r="N430"/>
  <c r="S435"/>
  <c r="S436"/>
  <c r="S437"/>
  <c r="N437"/>
  <c r="S432"/>
  <c r="S433"/>
  <c r="N433"/>
  <c r="S431"/>
  <c r="N431"/>
  <c r="J428"/>
  <c r="H428"/>
  <c r="L428"/>
  <c r="N429"/>
  <c r="N438"/>
  <c r="S440"/>
  <c r="S434"/>
  <c r="L425"/>
  <c r="M425" s="1"/>
  <c r="J425"/>
  <c r="H425"/>
  <c r="I425" s="1"/>
  <c r="F425"/>
  <c r="E425"/>
  <c r="R424"/>
  <c r="P424"/>
  <c r="N424"/>
  <c r="L424"/>
  <c r="H424"/>
  <c r="S425" l="1"/>
  <c r="G425"/>
  <c r="K425"/>
  <c r="S428"/>
  <c r="N428"/>
  <c r="E424"/>
  <c r="R423"/>
  <c r="P423"/>
  <c r="N423"/>
  <c r="L423"/>
  <c r="H423"/>
  <c r="E423"/>
  <c r="R422"/>
  <c r="P422"/>
  <c r="N422" l="1"/>
  <c r="L422"/>
  <c r="E422"/>
  <c r="R421" l="1"/>
  <c r="P421"/>
  <c r="N421"/>
  <c r="L421"/>
  <c r="E421"/>
  <c r="E420"/>
  <c r="E419"/>
  <c r="E418"/>
  <c r="R417"/>
  <c r="Q417"/>
  <c r="Q424" s="1"/>
  <c r="P417"/>
  <c r="O417"/>
  <c r="O424" s="1"/>
  <c r="N417"/>
  <c r="M417"/>
  <c r="M424" s="1"/>
  <c r="L417"/>
  <c r="I417"/>
  <c r="E417"/>
  <c r="R416"/>
  <c r="Q416"/>
  <c r="Q423" s="1"/>
  <c r="P416"/>
  <c r="O416"/>
  <c r="O423" s="1"/>
  <c r="N416"/>
  <c r="M416"/>
  <c r="M423" s="1"/>
  <c r="L416"/>
  <c r="I416"/>
  <c r="E416"/>
  <c r="R415"/>
  <c r="Q415"/>
  <c r="Q422" s="1"/>
  <c r="P415"/>
  <c r="O415"/>
  <c r="O422" s="1"/>
  <c r="N415"/>
  <c r="M415"/>
  <c r="M422" s="1"/>
  <c r="L415"/>
  <c r="H415"/>
  <c r="H422" s="1"/>
  <c r="H417" l="1"/>
  <c r="I424"/>
  <c r="I415"/>
  <c r="I422" s="1"/>
  <c r="H416"/>
  <c r="I423"/>
  <c r="E415"/>
  <c r="R414" l="1"/>
  <c r="Q414"/>
  <c r="Q421" s="1"/>
  <c r="P414"/>
  <c r="O414"/>
  <c r="O421" s="1"/>
  <c r="N414"/>
  <c r="M414"/>
  <c r="M421" s="1"/>
  <c r="L414"/>
  <c r="I414"/>
  <c r="I421" s="1"/>
  <c r="H414"/>
  <c r="H421" s="1"/>
  <c r="E414" l="1"/>
  <c r="R413"/>
  <c r="P413"/>
  <c r="N413"/>
  <c r="N420" s="1"/>
  <c r="N419" s="1"/>
  <c r="L413"/>
  <c r="H413"/>
  <c r="I413" l="1"/>
  <c r="I420" s="1"/>
  <c r="H420" s="1"/>
  <c r="Q413"/>
  <c r="Q420" s="1"/>
  <c r="R420"/>
  <c r="R419" s="1"/>
  <c r="Q419" s="1"/>
  <c r="H419"/>
  <c r="O413"/>
  <c r="O420" s="1"/>
  <c r="P420"/>
  <c r="P419" s="1"/>
  <c r="M413"/>
  <c r="M420" s="1"/>
  <c r="L420" s="1"/>
  <c r="L419" s="1"/>
  <c r="M419" s="1"/>
  <c r="F413"/>
  <c r="S413" s="1"/>
  <c r="E413"/>
  <c r="R412"/>
  <c r="E412"/>
  <c r="R411"/>
  <c r="Q411"/>
  <c r="P411"/>
  <c r="O411"/>
  <c r="N411" s="1"/>
  <c r="M411"/>
  <c r="L411"/>
  <c r="I411"/>
  <c r="H411" s="1"/>
  <c r="G413" l="1"/>
  <c r="G420" s="1"/>
  <c r="F420" s="1"/>
  <c r="I419"/>
  <c r="O419"/>
  <c r="E411"/>
  <c r="R410"/>
  <c r="Q410"/>
  <c r="P410"/>
  <c r="O410"/>
  <c r="N410"/>
  <c r="M410"/>
  <c r="L410"/>
  <c r="I410"/>
  <c r="H410"/>
  <c r="F410"/>
  <c r="F414" s="1"/>
  <c r="E410"/>
  <c r="R409"/>
  <c r="P409"/>
  <c r="N409"/>
  <c r="M409" s="1"/>
  <c r="L409"/>
  <c r="H409"/>
  <c r="F409"/>
  <c r="E409"/>
  <c r="G409" l="1"/>
  <c r="S420"/>
  <c r="Q409"/>
  <c r="I409"/>
  <c r="O409"/>
  <c r="S409"/>
  <c r="G410"/>
  <c r="S410"/>
  <c r="F421"/>
  <c r="S421" s="1"/>
  <c r="S414"/>
  <c r="G414"/>
  <c r="G421" s="1"/>
  <c r="R408"/>
  <c r="Q408" s="1"/>
  <c r="P408"/>
  <c r="N408"/>
  <c r="O408" s="1"/>
  <c r="L408"/>
  <c r="M408" s="1"/>
  <c r="H408"/>
  <c r="I408" s="1"/>
  <c r="E408"/>
  <c r="R407"/>
  <c r="P407"/>
  <c r="N407"/>
  <c r="M407" s="1"/>
  <c r="L407"/>
  <c r="K407"/>
  <c r="J407"/>
  <c r="I407"/>
  <c r="H407"/>
  <c r="G407"/>
  <c r="F407"/>
  <c r="E407"/>
  <c r="R406"/>
  <c r="Q406"/>
  <c r="P406"/>
  <c r="O406"/>
  <c r="N406"/>
  <c r="M406"/>
  <c r="L406"/>
  <c r="K406"/>
  <c r="J406"/>
  <c r="I406"/>
  <c r="H406"/>
  <c r="F406"/>
  <c r="S406" s="1"/>
  <c r="E406"/>
  <c r="R405"/>
  <c r="Q405"/>
  <c r="P405"/>
  <c r="O405"/>
  <c r="N405"/>
  <c r="M405"/>
  <c r="L405"/>
  <c r="K405"/>
  <c r="J405"/>
  <c r="I405"/>
  <c r="H405" s="1"/>
  <c r="E405"/>
  <c r="R404"/>
  <c r="Q404"/>
  <c r="P404"/>
  <c r="O404"/>
  <c r="N404"/>
  <c r="M404"/>
  <c r="L404"/>
  <c r="K404"/>
  <c r="J404"/>
  <c r="I404"/>
  <c r="H404" s="1"/>
  <c r="E404"/>
  <c r="R403"/>
  <c r="Q403" s="1"/>
  <c r="P403"/>
  <c r="N403"/>
  <c r="O403" s="1"/>
  <c r="L403"/>
  <c r="M403" s="1"/>
  <c r="J403"/>
  <c r="K403" s="1"/>
  <c r="H403"/>
  <c r="I403" s="1"/>
  <c r="E403"/>
  <c r="R402"/>
  <c r="G406" l="1"/>
  <c r="O407"/>
  <c r="Q407"/>
  <c r="S407"/>
  <c r="P402"/>
  <c r="N402"/>
  <c r="Q402" s="1"/>
  <c r="L402"/>
  <c r="M402" s="1"/>
  <c r="H402"/>
  <c r="I402" s="1"/>
  <c r="F402"/>
  <c r="G402" s="1"/>
  <c r="E402"/>
  <c r="R401"/>
  <c r="P401"/>
  <c r="N401"/>
  <c r="L401"/>
  <c r="H401"/>
  <c r="F401"/>
  <c r="S401" s="1"/>
  <c r="E401"/>
  <c r="R400"/>
  <c r="P400"/>
  <c r="N400"/>
  <c r="L400"/>
  <c r="H400"/>
  <c r="F400"/>
  <c r="G400" s="1"/>
  <c r="E400"/>
  <c r="R399"/>
  <c r="Q399" s="1"/>
  <c r="P399"/>
  <c r="O399"/>
  <c r="N399"/>
  <c r="L399"/>
  <c r="I399" s="1"/>
  <c r="H399"/>
  <c r="G399"/>
  <c r="F399"/>
  <c r="E399"/>
  <c r="R398"/>
  <c r="P398"/>
  <c r="N398"/>
  <c r="L398"/>
  <c r="H398"/>
  <c r="F398"/>
  <c r="G398" s="1"/>
  <c r="E398"/>
  <c r="R397"/>
  <c r="Q397" s="1"/>
  <c r="P397"/>
  <c r="O397"/>
  <c r="N397"/>
  <c r="M397"/>
  <c r="L397"/>
  <c r="I397"/>
  <c r="H397"/>
  <c r="G397"/>
  <c r="F397"/>
  <c r="E397"/>
  <c r="S396" s="1"/>
  <c r="R396"/>
  <c r="P396"/>
  <c r="O396" s="1"/>
  <c r="N396"/>
  <c r="L396"/>
  <c r="I396" s="1"/>
  <c r="H396"/>
  <c r="G396"/>
  <c r="F396"/>
  <c r="E396"/>
  <c r="S395" s="1"/>
  <c r="R395"/>
  <c r="P395"/>
  <c r="O395" s="1"/>
  <c r="N395"/>
  <c r="L395"/>
  <c r="I395" s="1"/>
  <c r="H395"/>
  <c r="G395"/>
  <c r="F395"/>
  <c r="E395"/>
  <c r="R394"/>
  <c r="P394"/>
  <c r="O394" s="1"/>
  <c r="N394"/>
  <c r="L394"/>
  <c r="I394" s="1"/>
  <c r="H394"/>
  <c r="Q401" l="1"/>
  <c r="O402"/>
  <c r="M398"/>
  <c r="M400"/>
  <c r="I401"/>
  <c r="O401"/>
  <c r="M394"/>
  <c r="Q394"/>
  <c r="M395"/>
  <c r="Q395"/>
  <c r="M396"/>
  <c r="Q396"/>
  <c r="S397"/>
  <c r="I398"/>
  <c r="O398"/>
  <c r="Q398"/>
  <c r="M399"/>
  <c r="S399"/>
  <c r="I400"/>
  <c r="O400"/>
  <c r="S400"/>
  <c r="G401"/>
  <c r="M401"/>
  <c r="S402"/>
  <c r="S398"/>
  <c r="Q400"/>
  <c r="F394"/>
  <c r="S394" s="1"/>
  <c r="E394"/>
  <c r="R393"/>
  <c r="P393"/>
  <c r="N393"/>
  <c r="L393"/>
  <c r="H393"/>
  <c r="F393"/>
  <c r="G393" s="1"/>
  <c r="E393"/>
  <c r="R392"/>
  <c r="P392"/>
  <c r="N392"/>
  <c r="O392" s="1"/>
  <c r="L392"/>
  <c r="M392" s="1"/>
  <c r="H392"/>
  <c r="I392" s="1"/>
  <c r="F392"/>
  <c r="G392" s="1"/>
  <c r="E392"/>
  <c r="R391"/>
  <c r="P391"/>
  <c r="N391"/>
  <c r="L391"/>
  <c r="H391"/>
  <c r="F391"/>
  <c r="S391" s="1"/>
  <c r="E391"/>
  <c r="S390" s="1"/>
  <c r="R390"/>
  <c r="P390"/>
  <c r="O390" s="1"/>
  <c r="N390"/>
  <c r="L390"/>
  <c r="I390" s="1"/>
  <c r="H390"/>
  <c r="G390"/>
  <c r="F390"/>
  <c r="E390"/>
  <c r="R389"/>
  <c r="P389"/>
  <c r="O389" s="1"/>
  <c r="N389"/>
  <c r="L389"/>
  <c r="I389" s="1"/>
  <c r="H389"/>
  <c r="G391" l="1"/>
  <c r="I391"/>
  <c r="O391"/>
  <c r="I393"/>
  <c r="O393"/>
  <c r="S393"/>
  <c r="G394"/>
  <c r="M389"/>
  <c r="Q389"/>
  <c r="M390"/>
  <c r="Q390"/>
  <c r="M391"/>
  <c r="Q391"/>
  <c r="Q392"/>
  <c r="M393"/>
  <c r="Q393"/>
  <c r="S392"/>
  <c r="F389"/>
  <c r="S389" s="1"/>
  <c r="E389"/>
  <c r="R388"/>
  <c r="P388"/>
  <c r="N388"/>
  <c r="L388"/>
  <c r="H388"/>
  <c r="F388"/>
  <c r="G388" s="1"/>
  <c r="E388"/>
  <c r="S387"/>
  <c r="R386"/>
  <c r="P386"/>
  <c r="N386"/>
  <c r="L386"/>
  <c r="H386"/>
  <c r="F386"/>
  <c r="S386" s="1"/>
  <c r="E386"/>
  <c r="R385"/>
  <c r="Q385" s="1"/>
  <c r="P385"/>
  <c r="O385"/>
  <c r="N385"/>
  <c r="L385"/>
  <c r="I385" s="1"/>
  <c r="H385"/>
  <c r="Q386" l="1"/>
  <c r="M388"/>
  <c r="G389"/>
  <c r="I386"/>
  <c r="O386"/>
  <c r="M385"/>
  <c r="G386"/>
  <c r="M386"/>
  <c r="I388"/>
  <c r="O388"/>
  <c r="Q388"/>
  <c r="S388"/>
  <c r="F385"/>
  <c r="S385" s="1"/>
  <c r="E385"/>
  <c r="R384"/>
  <c r="P384"/>
  <c r="N384"/>
  <c r="L384"/>
  <c r="H384"/>
  <c r="F384"/>
  <c r="G384" s="1"/>
  <c r="E384"/>
  <c r="R383"/>
  <c r="P383"/>
  <c r="O383"/>
  <c r="N383"/>
  <c r="L383"/>
  <c r="H383"/>
  <c r="F383"/>
  <c r="E383"/>
  <c r="R382"/>
  <c r="P382"/>
  <c r="N382"/>
  <c r="M382" s="1"/>
  <c r="L382"/>
  <c r="H382"/>
  <c r="F382"/>
  <c r="E382"/>
  <c r="R381"/>
  <c r="P381"/>
  <c r="N381"/>
  <c r="O381" s="1"/>
  <c r="L381"/>
  <c r="I381" s="1"/>
  <c r="H381"/>
  <c r="G381"/>
  <c r="F381"/>
  <c r="E381"/>
  <c r="R380"/>
  <c r="Q380"/>
  <c r="P380"/>
  <c r="O380"/>
  <c r="N380"/>
  <c r="M380"/>
  <c r="L380"/>
  <c r="I380"/>
  <c r="H380"/>
  <c r="G380"/>
  <c r="F380"/>
  <c r="E380"/>
  <c r="S379" s="1"/>
  <c r="R379"/>
  <c r="P379"/>
  <c r="O379" s="1"/>
  <c r="N379"/>
  <c r="L379"/>
  <c r="I379" s="1"/>
  <c r="H379"/>
  <c r="G379"/>
  <c r="F379"/>
  <c r="E379"/>
  <c r="S378"/>
  <c r="S377"/>
  <c r="R377"/>
  <c r="Q377"/>
  <c r="P377"/>
  <c r="O377"/>
  <c r="N377"/>
  <c r="M377"/>
  <c r="L377"/>
  <c r="K377"/>
  <c r="J377"/>
  <c r="I377" s="1"/>
  <c r="H377"/>
  <c r="G377"/>
  <c r="F377"/>
  <c r="E377"/>
  <c r="S376"/>
  <c r="R376"/>
  <c r="Q376"/>
  <c r="P376"/>
  <c r="O376"/>
  <c r="N376"/>
  <c r="M376"/>
  <c r="L376"/>
  <c r="K376"/>
  <c r="J376"/>
  <c r="I376" s="1"/>
  <c r="H376"/>
  <c r="G376"/>
  <c r="F376"/>
  <c r="E376"/>
  <c r="S375"/>
  <c r="R375"/>
  <c r="Q375"/>
  <c r="P375"/>
  <c r="O375"/>
  <c r="N375"/>
  <c r="M375"/>
  <c r="L375"/>
  <c r="K375"/>
  <c r="J375"/>
  <c r="I375" s="1"/>
  <c r="H375"/>
  <c r="G375"/>
  <c r="F375"/>
  <c r="E375"/>
  <c r="S374" s="1"/>
  <c r="R374"/>
  <c r="Q374" s="1"/>
  <c r="P374"/>
  <c r="O374"/>
  <c r="N374"/>
  <c r="M374" s="1"/>
  <c r="L374"/>
  <c r="K374"/>
  <c r="J374"/>
  <c r="I374"/>
  <c r="H374"/>
  <c r="G374"/>
  <c r="F374"/>
  <c r="E374"/>
  <c r="S373"/>
  <c r="R373"/>
  <c r="Q373" s="1"/>
  <c r="P373"/>
  <c r="O373"/>
  <c r="N373"/>
  <c r="M373" s="1"/>
  <c r="L373"/>
  <c r="K373"/>
  <c r="J373"/>
  <c r="I373"/>
  <c r="H373"/>
  <c r="G373" s="1"/>
  <c r="F373"/>
  <c r="E373"/>
  <c r="S372"/>
  <c r="R372"/>
  <c r="Q372"/>
  <c r="P372"/>
  <c r="O372"/>
  <c r="N372"/>
  <c r="M372"/>
  <c r="L372"/>
  <c r="K372"/>
  <c r="J372"/>
  <c r="I372" s="1"/>
  <c r="H372"/>
  <c r="G372"/>
  <c r="F372"/>
  <c r="E372"/>
  <c r="S371"/>
  <c r="R371"/>
  <c r="Q371"/>
  <c r="P371"/>
  <c r="O371"/>
  <c r="N371"/>
  <c r="M371"/>
  <c r="L371"/>
  <c r="K371"/>
  <c r="J371"/>
  <c r="I371" s="1"/>
  <c r="H371"/>
  <c r="G371"/>
  <c r="F371"/>
  <c r="E371"/>
  <c r="S370" s="1"/>
  <c r="R370"/>
  <c r="Q370" s="1"/>
  <c r="P370"/>
  <c r="O370" s="1"/>
  <c r="N370"/>
  <c r="M370"/>
  <c r="L370"/>
  <c r="Q381" l="1"/>
  <c r="G382"/>
  <c r="I383"/>
  <c r="M384"/>
  <c r="M379"/>
  <c r="Q379"/>
  <c r="M381"/>
  <c r="S381"/>
  <c r="I382"/>
  <c r="O382"/>
  <c r="Q382"/>
  <c r="M383"/>
  <c r="S383"/>
  <c r="I384"/>
  <c r="O384"/>
  <c r="S384"/>
  <c r="G385"/>
  <c r="S380"/>
  <c r="S382"/>
  <c r="G383"/>
  <c r="Q383"/>
  <c r="Q384"/>
  <c r="K370"/>
  <c r="J370"/>
  <c r="I370" s="1"/>
  <c r="H370"/>
  <c r="G370"/>
  <c r="F370"/>
  <c r="E370"/>
  <c r="S369"/>
  <c r="S368" s="1"/>
  <c r="R368"/>
  <c r="Q368"/>
  <c r="P368"/>
  <c r="O368"/>
  <c r="N368"/>
  <c r="M368"/>
  <c r="L368"/>
  <c r="I368"/>
  <c r="H368"/>
  <c r="G368"/>
  <c r="F368" l="1"/>
  <c r="E368"/>
  <c r="S367" s="1"/>
  <c r="R367"/>
  <c r="Q367" s="1"/>
  <c r="P367"/>
  <c r="O367"/>
  <c r="N367"/>
  <c r="M367"/>
  <c r="L367"/>
  <c r="I367"/>
  <c r="H367"/>
  <c r="G367"/>
  <c r="F367"/>
  <c r="E367"/>
  <c r="S366"/>
  <c r="R366"/>
  <c r="Q366"/>
  <c r="P366"/>
  <c r="O366"/>
  <c r="N366"/>
  <c r="M366" s="1"/>
  <c r="L366"/>
  <c r="I366"/>
  <c r="H366"/>
  <c r="G366" s="1"/>
  <c r="F366"/>
  <c r="E366"/>
  <c r="S365" s="1"/>
  <c r="R365"/>
  <c r="Q365"/>
  <c r="P365"/>
  <c r="O365"/>
  <c r="N365"/>
  <c r="M365" s="1"/>
  <c r="L365"/>
  <c r="I365"/>
  <c r="H365"/>
  <c r="G365"/>
  <c r="F365"/>
  <c r="E365"/>
  <c r="S364"/>
  <c r="R364"/>
  <c r="Q364" s="1"/>
  <c r="P364"/>
  <c r="O364" s="1"/>
  <c r="N364"/>
  <c r="M364"/>
  <c r="L364"/>
  <c r="I364" s="1"/>
  <c r="H364"/>
  <c r="G364"/>
  <c r="F364"/>
  <c r="E364"/>
  <c r="S363" s="1"/>
  <c r="R363"/>
  <c r="Q363" s="1"/>
  <c r="P363"/>
  <c r="O363" s="1"/>
  <c r="N363"/>
  <c r="M363"/>
  <c r="L363"/>
  <c r="I363" s="1"/>
  <c r="H363"/>
  <c r="G363"/>
  <c r="F363"/>
  <c r="E363"/>
  <c r="S362"/>
  <c r="R362"/>
  <c r="Q362"/>
  <c r="P362"/>
  <c r="O362"/>
  <c r="N362"/>
  <c r="M362" s="1"/>
  <c r="L362"/>
  <c r="I362"/>
  <c r="H362"/>
  <c r="G362" s="1"/>
  <c r="F362"/>
  <c r="E362"/>
  <c r="S361" s="1"/>
  <c r="R361"/>
  <c r="Q361"/>
  <c r="P361"/>
  <c r="O361"/>
  <c r="N361"/>
  <c r="M361" s="1"/>
  <c r="L361"/>
  <c r="I361"/>
  <c r="H361"/>
  <c r="G361"/>
  <c r="F361"/>
  <c r="E361"/>
  <c r="S360"/>
  <c r="R360"/>
  <c r="Q360" s="1"/>
  <c r="P360"/>
  <c r="O360" s="1"/>
  <c r="N360"/>
  <c r="M360"/>
  <c r="L360"/>
  <c r="I360" s="1"/>
  <c r="H360"/>
  <c r="G360"/>
  <c r="F360"/>
  <c r="E360"/>
  <c r="S359" s="1"/>
  <c r="R359"/>
  <c r="Q359" s="1"/>
  <c r="P359"/>
  <c r="O359" s="1"/>
  <c r="N359"/>
  <c r="M359"/>
  <c r="L359"/>
  <c r="I359" s="1"/>
  <c r="H359"/>
  <c r="G359"/>
  <c r="F359"/>
  <c r="E359"/>
  <c r="S358"/>
  <c r="R358"/>
  <c r="Q358"/>
  <c r="P358"/>
  <c r="O358"/>
  <c r="N358"/>
  <c r="M358" s="1"/>
  <c r="L358"/>
  <c r="I358"/>
  <c r="H358"/>
  <c r="G358" s="1"/>
  <c r="F358"/>
  <c r="E358"/>
  <c r="S357" s="1"/>
  <c r="R357"/>
  <c r="Q357"/>
  <c r="P357"/>
  <c r="O357"/>
  <c r="N357"/>
  <c r="M357" s="1"/>
  <c r="L357"/>
  <c r="I357"/>
  <c r="H357"/>
  <c r="G357"/>
  <c r="F357"/>
  <c r="E357"/>
  <c r="S356"/>
  <c r="R356"/>
  <c r="Q356" s="1"/>
  <c r="P356"/>
  <c r="O356" s="1"/>
  <c r="N356"/>
  <c r="M356"/>
  <c r="L356"/>
  <c r="I356" s="1"/>
  <c r="H356"/>
  <c r="G356"/>
  <c r="F356"/>
  <c r="E356"/>
  <c r="S355" s="1"/>
  <c r="R355"/>
  <c r="Q355" s="1"/>
  <c r="P355"/>
  <c r="O355" s="1"/>
  <c r="N355"/>
  <c r="M355"/>
  <c r="L355"/>
  <c r="I355" s="1"/>
  <c r="H355"/>
  <c r="G355"/>
  <c r="F355"/>
  <c r="E355"/>
  <c r="S354"/>
  <c r="R354"/>
  <c r="Q354"/>
  <c r="P354"/>
  <c r="O354"/>
  <c r="N354"/>
  <c r="M354" s="1"/>
  <c r="L354"/>
  <c r="I354"/>
  <c r="H354"/>
  <c r="G354" s="1"/>
  <c r="F354"/>
  <c r="E354"/>
  <c r="S353" s="1"/>
  <c r="R353"/>
  <c r="Q353"/>
  <c r="P353"/>
  <c r="O353"/>
  <c r="N353"/>
  <c r="M353" s="1"/>
  <c r="L353"/>
  <c r="I353"/>
  <c r="H353"/>
  <c r="G353"/>
  <c r="F353"/>
  <c r="E353"/>
  <c r="S352"/>
  <c r="R352"/>
  <c r="Q352" s="1"/>
  <c r="P352"/>
  <c r="O352" s="1"/>
  <c r="N352"/>
  <c r="M352"/>
  <c r="L352"/>
  <c r="I352" s="1"/>
  <c r="H352"/>
  <c r="G352"/>
  <c r="F352"/>
  <c r="E352"/>
  <c r="S351" s="1"/>
  <c r="R351"/>
  <c r="Q351" s="1"/>
  <c r="P351"/>
  <c r="O351" s="1"/>
  <c r="N351"/>
  <c r="M351"/>
  <c r="L351"/>
  <c r="I351" s="1"/>
  <c r="H351"/>
  <c r="G351"/>
  <c r="F351"/>
  <c r="E351"/>
  <c r="S350"/>
  <c r="R350"/>
  <c r="Q350"/>
  <c r="P350"/>
  <c r="O350"/>
  <c r="N350"/>
  <c r="M350"/>
  <c r="L350"/>
  <c r="I350"/>
  <c r="H350"/>
  <c r="G350" s="1"/>
  <c r="F350"/>
  <c r="E350"/>
  <c r="S349"/>
  <c r="S348"/>
  <c r="R347"/>
  <c r="P347"/>
  <c r="N347"/>
  <c r="O347" s="1"/>
  <c r="L347"/>
  <c r="J347"/>
  <c r="H347"/>
  <c r="I347" s="1"/>
  <c r="F347"/>
  <c r="S347" s="1"/>
  <c r="R346"/>
  <c r="P346"/>
  <c r="P418" s="1"/>
  <c r="P412" s="1"/>
  <c r="N346"/>
  <c r="L346"/>
  <c r="L418" s="1"/>
  <c r="J346"/>
  <c r="K346" s="1"/>
  <c r="H346"/>
  <c r="H418" s="1"/>
  <c r="F346"/>
  <c r="G346" s="1"/>
  <c r="R345"/>
  <c r="P345"/>
  <c r="O345" s="1"/>
  <c r="N345"/>
  <c r="M345"/>
  <c r="L345"/>
  <c r="K345"/>
  <c r="J345"/>
  <c r="H345"/>
  <c r="F345"/>
  <c r="G345" s="1"/>
  <c r="R344"/>
  <c r="P344"/>
  <c r="N344"/>
  <c r="L344"/>
  <c r="M344" s="1"/>
  <c r="J344"/>
  <c r="K344" s="1"/>
  <c r="H344"/>
  <c r="F344"/>
  <c r="G344" s="1"/>
  <c r="R343"/>
  <c r="P343"/>
  <c r="O343" s="1"/>
  <c r="N343"/>
  <c r="M343"/>
  <c r="L343"/>
  <c r="K343"/>
  <c r="J343"/>
  <c r="H343"/>
  <c r="F343"/>
  <c r="G343" s="1"/>
  <c r="R342"/>
  <c r="P342"/>
  <c r="N342"/>
  <c r="L342"/>
  <c r="M342" s="1"/>
  <c r="J342"/>
  <c r="K342" s="1"/>
  <c r="H342"/>
  <c r="F342"/>
  <c r="G342" s="1"/>
  <c r="R341"/>
  <c r="P341"/>
  <c r="O341" s="1"/>
  <c r="N341"/>
  <c r="M341"/>
  <c r="L341"/>
  <c r="K341"/>
  <c r="J341"/>
  <c r="H341"/>
  <c r="F341"/>
  <c r="G341" s="1"/>
  <c r="R340"/>
  <c r="P340"/>
  <c r="N340"/>
  <c r="L340"/>
  <c r="M340" s="1"/>
  <c r="J340"/>
  <c r="K340" s="1"/>
  <c r="H340"/>
  <c r="F340"/>
  <c r="G340" s="1"/>
  <c r="R339"/>
  <c r="P339"/>
  <c r="O339" s="1"/>
  <c r="N339"/>
  <c r="M339"/>
  <c r="L339"/>
  <c r="K339"/>
  <c r="J339"/>
  <c r="H339"/>
  <c r="F339"/>
  <c r="R338"/>
  <c r="P338"/>
  <c r="N338"/>
  <c r="L338"/>
  <c r="M338" s="1"/>
  <c r="J338"/>
  <c r="K338" s="1"/>
  <c r="H338"/>
  <c r="F338"/>
  <c r="G338" s="1"/>
  <c r="R337"/>
  <c r="P337"/>
  <c r="O337" s="1"/>
  <c r="N337"/>
  <c r="M337"/>
  <c r="L337"/>
  <c r="K337"/>
  <c r="J337"/>
  <c r="H337"/>
  <c r="F337"/>
  <c r="R336"/>
  <c r="P336"/>
  <c r="O338" l="1"/>
  <c r="O340"/>
  <c r="O342"/>
  <c r="O344"/>
  <c r="M346"/>
  <c r="G347"/>
  <c r="K347"/>
  <c r="L412"/>
  <c r="M412" s="1"/>
  <c r="Q346"/>
  <c r="R418"/>
  <c r="M418" s="1"/>
  <c r="S338"/>
  <c r="G337"/>
  <c r="I337"/>
  <c r="Q337"/>
  <c r="I338"/>
  <c r="Q338"/>
  <c r="G339"/>
  <c r="I339"/>
  <c r="Q339"/>
  <c r="I340"/>
  <c r="Q340"/>
  <c r="I341"/>
  <c r="Q341"/>
  <c r="I342"/>
  <c r="Q342"/>
  <c r="I343"/>
  <c r="Q343"/>
  <c r="I344"/>
  <c r="Q344"/>
  <c r="I345"/>
  <c r="Q345"/>
  <c r="I346"/>
  <c r="O346"/>
  <c r="M347"/>
  <c r="Q347"/>
  <c r="I418"/>
  <c r="H412"/>
  <c r="I412" s="1"/>
  <c r="S337"/>
  <c r="S339"/>
  <c r="S340"/>
  <c r="S341"/>
  <c r="S342"/>
  <c r="S343"/>
  <c r="S344"/>
  <c r="S345"/>
  <c r="S346"/>
  <c r="N336"/>
  <c r="Q336" s="1"/>
  <c r="L336"/>
  <c r="M336" s="1"/>
  <c r="J336"/>
  <c r="H336"/>
  <c r="F336"/>
  <c r="G336" s="1"/>
  <c r="R335"/>
  <c r="P335"/>
  <c r="N335"/>
  <c r="L335"/>
  <c r="M335" s="1"/>
  <c r="J335"/>
  <c r="H335"/>
  <c r="F335"/>
  <c r="G335" s="1"/>
  <c r="R334"/>
  <c r="P334"/>
  <c r="N334"/>
  <c r="L334"/>
  <c r="M334" s="1"/>
  <c r="J334"/>
  <c r="H334"/>
  <c r="F334"/>
  <c r="G334" s="1"/>
  <c r="R333"/>
  <c r="P333"/>
  <c r="N333"/>
  <c r="L333"/>
  <c r="M333" s="1"/>
  <c r="J333"/>
  <c r="H333"/>
  <c r="I333" l="1"/>
  <c r="I334"/>
  <c r="I335"/>
  <c r="I336"/>
  <c r="Q333"/>
  <c r="Q334"/>
  <c r="K333"/>
  <c r="O333"/>
  <c r="K334"/>
  <c r="O334"/>
  <c r="S334"/>
  <c r="K335"/>
  <c r="O335"/>
  <c r="S335"/>
  <c r="K336"/>
  <c r="O336"/>
  <c r="S336"/>
  <c r="Q335"/>
  <c r="F333"/>
  <c r="S333" s="1"/>
  <c r="S332"/>
  <c r="S331" s="1"/>
  <c r="R331"/>
  <c r="Q331"/>
  <c r="P331"/>
  <c r="O331"/>
  <c r="N331"/>
  <c r="M331" s="1"/>
  <c r="L331"/>
  <c r="K331"/>
  <c r="J331"/>
  <c r="I331" s="1"/>
  <c r="H331"/>
  <c r="G331"/>
  <c r="F331"/>
  <c r="S330"/>
  <c r="R330"/>
  <c r="Q330"/>
  <c r="P330"/>
  <c r="O330"/>
  <c r="N330"/>
  <c r="M330"/>
  <c r="L330"/>
  <c r="K330"/>
  <c r="J330"/>
  <c r="I330" s="1"/>
  <c r="H330"/>
  <c r="F330"/>
  <c r="S329"/>
  <c r="S328" s="1"/>
  <c r="R328"/>
  <c r="Q328" s="1"/>
  <c r="P328"/>
  <c r="O328"/>
  <c r="N328"/>
  <c r="M328" s="1"/>
  <c r="L328"/>
  <c r="K328"/>
  <c r="J328"/>
  <c r="I328" s="1"/>
  <c r="H328"/>
  <c r="G328"/>
  <c r="F328"/>
  <c r="E328"/>
  <c r="S327" s="1"/>
  <c r="R327"/>
  <c r="Q327" s="1"/>
  <c r="P327"/>
  <c r="O327" s="1"/>
  <c r="N327"/>
  <c r="M327"/>
  <c r="L327"/>
  <c r="K327" s="1"/>
  <c r="J327"/>
  <c r="I327"/>
  <c r="H327"/>
  <c r="G327"/>
  <c r="F327"/>
  <c r="E327"/>
  <c r="S326" s="1"/>
  <c r="R326"/>
  <c r="Q326"/>
  <c r="P326"/>
  <c r="O326"/>
  <c r="N326"/>
  <c r="M326" s="1"/>
  <c r="L326"/>
  <c r="K326"/>
  <c r="J326"/>
  <c r="I326" s="1"/>
  <c r="H326"/>
  <c r="G326"/>
  <c r="F326"/>
  <c r="E326"/>
  <c r="S325" s="1"/>
  <c r="R325"/>
  <c r="Q325" s="1"/>
  <c r="P325"/>
  <c r="O325" s="1"/>
  <c r="N325"/>
  <c r="M325"/>
  <c r="L325"/>
  <c r="K325" s="1"/>
  <c r="J325"/>
  <c r="I325"/>
  <c r="H325"/>
  <c r="G325"/>
  <c r="F325"/>
  <c r="E325"/>
  <c r="S324"/>
  <c r="R324"/>
  <c r="Q324"/>
  <c r="P324"/>
  <c r="O324"/>
  <c r="N324"/>
  <c r="M324" s="1"/>
  <c r="L324"/>
  <c r="K324"/>
  <c r="J324"/>
  <c r="I324" s="1"/>
  <c r="H324"/>
  <c r="G324"/>
  <c r="F324"/>
  <c r="E324"/>
  <c r="S323" s="1"/>
  <c r="R323"/>
  <c r="Q323" s="1"/>
  <c r="P323"/>
  <c r="O323" s="1"/>
  <c r="N323"/>
  <c r="M323"/>
  <c r="L323"/>
  <c r="K323" s="1"/>
  <c r="J323"/>
  <c r="I323"/>
  <c r="H323"/>
  <c r="G323"/>
  <c r="F323"/>
  <c r="E323"/>
  <c r="S322"/>
  <c r="R322"/>
  <c r="Q322"/>
  <c r="P322"/>
  <c r="O322"/>
  <c r="N322"/>
  <c r="M322" s="1"/>
  <c r="L322"/>
  <c r="K322"/>
  <c r="J322"/>
  <c r="I322" s="1"/>
  <c r="H322"/>
  <c r="G322"/>
  <c r="F322"/>
  <c r="E322"/>
  <c r="S321" s="1"/>
  <c r="R321"/>
  <c r="Q321" s="1"/>
  <c r="P321"/>
  <c r="O321" s="1"/>
  <c r="N321"/>
  <c r="M321"/>
  <c r="L321"/>
  <c r="K321" s="1"/>
  <c r="J321"/>
  <c r="I321"/>
  <c r="H321"/>
  <c r="G321"/>
  <c r="F321"/>
  <c r="E321"/>
  <c r="S320"/>
  <c r="R320"/>
  <c r="Q320"/>
  <c r="P320"/>
  <c r="O320"/>
  <c r="N320"/>
  <c r="M320" s="1"/>
  <c r="L320"/>
  <c r="K320"/>
  <c r="J320"/>
  <c r="I320" s="1"/>
  <c r="H320"/>
  <c r="G320"/>
  <c r="F320"/>
  <c r="E320"/>
  <c r="S319" s="1"/>
  <c r="R319"/>
  <c r="Q319" s="1"/>
  <c r="P319"/>
  <c r="O319" s="1"/>
  <c r="N319"/>
  <c r="M319"/>
  <c r="L319"/>
  <c r="K319" s="1"/>
  <c r="J319"/>
  <c r="I319"/>
  <c r="H319"/>
  <c r="G319"/>
  <c r="F319"/>
  <c r="E319"/>
  <c r="S318"/>
  <c r="R318"/>
  <c r="Q318"/>
  <c r="P318"/>
  <c r="O318"/>
  <c r="N318"/>
  <c r="M318" s="1"/>
  <c r="L318"/>
  <c r="K318"/>
  <c r="J318"/>
  <c r="I318" s="1"/>
  <c r="H318"/>
  <c r="G318"/>
  <c r="F318"/>
  <c r="E318"/>
  <c r="S317" s="1"/>
  <c r="R317"/>
  <c r="Q317" s="1"/>
  <c r="P317"/>
  <c r="O317" s="1"/>
  <c r="N317"/>
  <c r="M317"/>
  <c r="L317"/>
  <c r="K317" s="1"/>
  <c r="J317"/>
  <c r="I317"/>
  <c r="H317"/>
  <c r="G317"/>
  <c r="F317"/>
  <c r="E317"/>
  <c r="S316"/>
  <c r="R316"/>
  <c r="Q316"/>
  <c r="P316"/>
  <c r="O316"/>
  <c r="N316"/>
  <c r="M316" s="1"/>
  <c r="L316"/>
  <c r="K316"/>
  <c r="J316"/>
  <c r="I316" s="1"/>
  <c r="H316"/>
  <c r="G316"/>
  <c r="F316"/>
  <c r="E316"/>
  <c r="S315" s="1"/>
  <c r="R315"/>
  <c r="Q315" s="1"/>
  <c r="P315"/>
  <c r="O315" s="1"/>
  <c r="N315"/>
  <c r="M315"/>
  <c r="L315"/>
  <c r="K315" s="1"/>
  <c r="J315"/>
  <c r="I315"/>
  <c r="H315"/>
  <c r="G315"/>
  <c r="F315"/>
  <c r="E315"/>
  <c r="S314"/>
  <c r="R314"/>
  <c r="Q314"/>
  <c r="P314"/>
  <c r="O314"/>
  <c r="N314"/>
  <c r="M314" s="1"/>
  <c r="L314"/>
  <c r="K314"/>
  <c r="J314"/>
  <c r="I314" s="1"/>
  <c r="H314"/>
  <c r="G314"/>
  <c r="F314"/>
  <c r="E314"/>
  <c r="S313" s="1"/>
  <c r="R313"/>
  <c r="Q313" s="1"/>
  <c r="P313"/>
  <c r="O313" s="1"/>
  <c r="N313"/>
  <c r="M313"/>
  <c r="L313"/>
  <c r="K313" s="1"/>
  <c r="J313"/>
  <c r="I313"/>
  <c r="H313"/>
  <c r="G313"/>
  <c r="F313"/>
  <c r="E313"/>
  <c r="S312"/>
  <c r="R312"/>
  <c r="Q312"/>
  <c r="P312"/>
  <c r="O312"/>
  <c r="N312"/>
  <c r="M312" s="1"/>
  <c r="L312"/>
  <c r="K312"/>
  <c r="J312"/>
  <c r="I312" s="1"/>
  <c r="H312"/>
  <c r="G312"/>
  <c r="F312"/>
  <c r="E312"/>
  <c r="S311"/>
  <c r="R311"/>
  <c r="Q311"/>
  <c r="P311"/>
  <c r="O311"/>
  <c r="N311"/>
  <c r="M311" s="1"/>
  <c r="L311"/>
  <c r="K311"/>
  <c r="J311"/>
  <c r="I311" s="1"/>
  <c r="H311"/>
  <c r="G311"/>
  <c r="F311"/>
  <c r="E311"/>
  <c r="S310" s="1"/>
  <c r="R310"/>
  <c r="Q310" s="1"/>
  <c r="P310"/>
  <c r="O310" s="1"/>
  <c r="N310"/>
  <c r="M310"/>
  <c r="L310"/>
  <c r="K310" s="1"/>
  <c r="J310"/>
  <c r="I310"/>
  <c r="H310"/>
  <c r="G310"/>
  <c r="F310"/>
  <c r="E310"/>
  <c r="S309"/>
  <c r="R309"/>
  <c r="Q309" s="1"/>
  <c r="P309"/>
  <c r="O309" s="1"/>
  <c r="N309"/>
  <c r="M309"/>
  <c r="L309"/>
  <c r="K309" s="1"/>
  <c r="J309"/>
  <c r="I309"/>
  <c r="H309"/>
  <c r="G309" s="1"/>
  <c r="F309"/>
  <c r="E309"/>
  <c r="S308"/>
  <c r="R308"/>
  <c r="Q308"/>
  <c r="P308"/>
  <c r="O308"/>
  <c r="N308"/>
  <c r="M308" s="1"/>
  <c r="L308"/>
  <c r="K308"/>
  <c r="J308"/>
  <c r="I308" s="1"/>
  <c r="H308"/>
  <c r="G308"/>
  <c r="F308"/>
  <c r="E308"/>
  <c r="S307"/>
  <c r="R307"/>
  <c r="Q307"/>
  <c r="P307"/>
  <c r="O307"/>
  <c r="N307"/>
  <c r="M307" s="1"/>
  <c r="L307"/>
  <c r="K307"/>
  <c r="J307"/>
  <c r="I307" s="1"/>
  <c r="H307"/>
  <c r="G307"/>
  <c r="F307"/>
  <c r="E307"/>
  <c r="S306" s="1"/>
  <c r="R306"/>
  <c r="Q306" s="1"/>
  <c r="P306"/>
  <c r="O306" s="1"/>
  <c r="N306"/>
  <c r="M306"/>
  <c r="L306"/>
  <c r="K306" s="1"/>
  <c r="J306"/>
  <c r="I306"/>
  <c r="H306"/>
  <c r="G306"/>
  <c r="F306"/>
  <c r="E306"/>
  <c r="S305"/>
  <c r="R305"/>
  <c r="Q305" s="1"/>
  <c r="P305"/>
  <c r="O305" s="1"/>
  <c r="N305"/>
  <c r="M305"/>
  <c r="L305"/>
  <c r="K305" s="1"/>
  <c r="J305"/>
  <c r="I305"/>
  <c r="H305"/>
  <c r="G305" s="1"/>
  <c r="F305"/>
  <c r="E305"/>
  <c r="S304"/>
  <c r="R304"/>
  <c r="Q304"/>
  <c r="P304"/>
  <c r="O304"/>
  <c r="N304"/>
  <c r="M304" s="1"/>
  <c r="L304"/>
  <c r="K304"/>
  <c r="J304"/>
  <c r="I304" s="1"/>
  <c r="H304"/>
  <c r="G304"/>
  <c r="F304"/>
  <c r="E304"/>
  <c r="S303"/>
  <c r="R303"/>
  <c r="Q303"/>
  <c r="P303"/>
  <c r="O303"/>
  <c r="N303"/>
  <c r="M303" s="1"/>
  <c r="L303"/>
  <c r="K303"/>
  <c r="J303"/>
  <c r="I303" s="1"/>
  <c r="H303"/>
  <c r="G303"/>
  <c r="F303"/>
  <c r="E303"/>
  <c r="S302" s="1"/>
  <c r="R302"/>
  <c r="Q302" s="1"/>
  <c r="P302"/>
  <c r="O302" s="1"/>
  <c r="N302"/>
  <c r="M302"/>
  <c r="L302"/>
  <c r="K302" s="1"/>
  <c r="J302"/>
  <c r="I302"/>
  <c r="H302"/>
  <c r="G302"/>
  <c r="F302"/>
  <c r="E302"/>
  <c r="S301"/>
  <c r="R301"/>
  <c r="Q301" s="1"/>
  <c r="P301"/>
  <c r="O301" s="1"/>
  <c r="N301"/>
  <c r="M301"/>
  <c r="L301"/>
  <c r="K301" s="1"/>
  <c r="J301"/>
  <c r="I301"/>
  <c r="H301"/>
  <c r="G301" s="1"/>
  <c r="F301"/>
  <c r="E301"/>
  <c r="S300"/>
  <c r="R300"/>
  <c r="Q300"/>
  <c r="P300"/>
  <c r="O300"/>
  <c r="N300"/>
  <c r="M300" s="1"/>
  <c r="L300"/>
  <c r="K300"/>
  <c r="J300"/>
  <c r="I300" s="1"/>
  <c r="H300"/>
  <c r="G300"/>
  <c r="F300"/>
  <c r="E300"/>
  <c r="S299"/>
  <c r="R299"/>
  <c r="Q299"/>
  <c r="P299"/>
  <c r="O299"/>
  <c r="N299"/>
  <c r="M299" s="1"/>
  <c r="L299"/>
  <c r="K299"/>
  <c r="J299"/>
  <c r="I299" s="1"/>
  <c r="H299"/>
  <c r="G299"/>
  <c r="F299"/>
  <c r="E299"/>
  <c r="S298" s="1"/>
  <c r="R298"/>
  <c r="Q298" s="1"/>
  <c r="P298"/>
  <c r="O298" s="1"/>
  <c r="N298"/>
  <c r="M298"/>
  <c r="L298"/>
  <c r="K298" s="1"/>
  <c r="J298"/>
  <c r="I298"/>
  <c r="H298"/>
  <c r="G298"/>
  <c r="F298"/>
  <c r="E298"/>
  <c r="S297"/>
  <c r="E297"/>
  <c r="S296"/>
  <c r="R296"/>
  <c r="Q296" s="1"/>
  <c r="P296"/>
  <c r="O296" s="1"/>
  <c r="N296"/>
  <c r="M296"/>
  <c r="L296"/>
  <c r="K296" s="1"/>
  <c r="J296"/>
  <c r="I296"/>
  <c r="H296"/>
  <c r="G296"/>
  <c r="F296"/>
  <c r="E296"/>
  <c r="S295" s="1"/>
  <c r="R295"/>
  <c r="Q295" s="1"/>
  <c r="P295"/>
  <c r="O295" s="1"/>
  <c r="N295"/>
  <c r="M295"/>
  <c r="L295"/>
  <c r="K295" s="1"/>
  <c r="J295"/>
  <c r="I295"/>
  <c r="H295"/>
  <c r="G295"/>
  <c r="F295"/>
  <c r="E295"/>
  <c r="S294"/>
  <c r="R294"/>
  <c r="Q294"/>
  <c r="P294"/>
  <c r="O294"/>
  <c r="N294"/>
  <c r="M294" s="1"/>
  <c r="L294"/>
  <c r="K294"/>
  <c r="J294"/>
  <c r="I294" s="1"/>
  <c r="H294"/>
  <c r="G294" s="1"/>
  <c r="F294"/>
  <c r="E294"/>
  <c r="S293" s="1"/>
  <c r="R293"/>
  <c r="Q293"/>
  <c r="P293"/>
  <c r="O293"/>
  <c r="N293"/>
  <c r="M293" s="1"/>
  <c r="L293"/>
  <c r="K293"/>
  <c r="J293"/>
  <c r="I293" s="1"/>
  <c r="H293"/>
  <c r="G293"/>
  <c r="F293"/>
  <c r="E293"/>
  <c r="S292" s="1"/>
  <c r="R292"/>
  <c r="Q292"/>
  <c r="P292"/>
  <c r="O292"/>
  <c r="N292"/>
  <c r="M292" s="1"/>
  <c r="L292"/>
  <c r="K292"/>
  <c r="J292"/>
  <c r="I292" s="1"/>
  <c r="H292"/>
  <c r="G292"/>
  <c r="F292"/>
  <c r="E292"/>
  <c r="S291" s="1"/>
  <c r="R291"/>
  <c r="Q291"/>
  <c r="P291"/>
  <c r="O291"/>
  <c r="N291"/>
  <c r="M291" s="1"/>
  <c r="L291"/>
  <c r="K291"/>
  <c r="J291"/>
  <c r="I291" s="1"/>
  <c r="H291"/>
  <c r="G291"/>
  <c r="F291"/>
  <c r="E291"/>
  <c r="S290" s="1"/>
  <c r="R290"/>
  <c r="Q290"/>
  <c r="P290"/>
  <c r="O290"/>
  <c r="N290"/>
  <c r="M290" s="1"/>
  <c r="L290"/>
  <c r="K290"/>
  <c r="J290"/>
  <c r="I290" s="1"/>
  <c r="H290"/>
  <c r="G290"/>
  <c r="F290"/>
  <c r="E290"/>
  <c r="S289" s="1"/>
  <c r="R289"/>
  <c r="Q289"/>
  <c r="P289"/>
  <c r="O289"/>
  <c r="N289"/>
  <c r="M289" s="1"/>
  <c r="L289"/>
  <c r="K289"/>
  <c r="J289"/>
  <c r="I289" s="1"/>
  <c r="H289"/>
  <c r="G289"/>
  <c r="F289"/>
  <c r="E289"/>
  <c r="S288"/>
  <c r="R288"/>
  <c r="Q288"/>
  <c r="P288"/>
  <c r="O288"/>
  <c r="N288"/>
  <c r="M288" s="1"/>
  <c r="L288"/>
  <c r="K288"/>
  <c r="J288"/>
  <c r="I288" s="1"/>
  <c r="H288"/>
  <c r="G288" s="1"/>
  <c r="F288"/>
  <c r="E288"/>
  <c r="S287"/>
  <c r="R287"/>
  <c r="Q287"/>
  <c r="P287"/>
  <c r="O287"/>
  <c r="N287"/>
  <c r="M287" s="1"/>
  <c r="L287"/>
  <c r="K287"/>
  <c r="J287"/>
  <c r="I287" s="1"/>
  <c r="H287"/>
  <c r="G287" s="1"/>
  <c r="F287"/>
  <c r="E287"/>
  <c r="S286" s="1"/>
  <c r="R286"/>
  <c r="Q286"/>
  <c r="P286"/>
  <c r="O286"/>
  <c r="N286"/>
  <c r="M286" s="1"/>
  <c r="L286"/>
  <c r="K286"/>
  <c r="J286"/>
  <c r="I286" s="1"/>
  <c r="H286"/>
  <c r="G286"/>
  <c r="F286"/>
  <c r="E286"/>
  <c r="S285" s="1"/>
  <c r="R285"/>
  <c r="Q285"/>
  <c r="P285"/>
  <c r="O285"/>
  <c r="N285"/>
  <c r="M285" s="1"/>
  <c r="L285"/>
  <c r="K285"/>
  <c r="J285"/>
  <c r="I285" s="1"/>
  <c r="H285"/>
  <c r="G285"/>
  <c r="F285"/>
  <c r="E285"/>
  <c r="S284"/>
  <c r="R284"/>
  <c r="Q284"/>
  <c r="P284"/>
  <c r="O284"/>
  <c r="N284"/>
  <c r="M284" s="1"/>
  <c r="L284"/>
  <c r="K284"/>
  <c r="J284"/>
  <c r="I284" s="1"/>
  <c r="H284"/>
  <c r="G284" s="1"/>
  <c r="F284"/>
  <c r="E284"/>
  <c r="S283" s="1"/>
  <c r="R283"/>
  <c r="Q283"/>
  <c r="P283"/>
  <c r="O283"/>
  <c r="N283"/>
  <c r="M283" s="1"/>
  <c r="L283"/>
  <c r="K283"/>
  <c r="J283"/>
  <c r="I283" s="1"/>
  <c r="H283"/>
  <c r="G283"/>
  <c r="F283"/>
  <c r="E283"/>
  <c r="S282"/>
  <c r="R282"/>
  <c r="Q282"/>
  <c r="P282"/>
  <c r="O282"/>
  <c r="N282"/>
  <c r="M282" s="1"/>
  <c r="L282"/>
  <c r="K282"/>
  <c r="J282"/>
  <c r="I282" s="1"/>
  <c r="H282"/>
  <c r="G282" s="1"/>
  <c r="F282"/>
  <c r="E282"/>
  <c r="S281" s="1"/>
  <c r="R281"/>
  <c r="G333" l="1"/>
  <c r="Q281"/>
  <c r="P281"/>
  <c r="O281"/>
  <c r="N281"/>
  <c r="M281" s="1"/>
  <c r="L281"/>
  <c r="K281"/>
  <c r="J281"/>
  <c r="I281" s="1"/>
  <c r="H281"/>
  <c r="G281"/>
  <c r="F281"/>
  <c r="E281"/>
  <c r="S280"/>
  <c r="E280"/>
  <c r="S279" s="1"/>
  <c r="R279"/>
  <c r="Q279" s="1"/>
  <c r="P279"/>
  <c r="O279" s="1"/>
  <c r="N279"/>
  <c r="M279"/>
  <c r="L279"/>
  <c r="K279" s="1"/>
  <c r="J279"/>
  <c r="I279"/>
  <c r="H279"/>
  <c r="G279"/>
  <c r="F279"/>
  <c r="E279"/>
  <c r="S278" s="1"/>
  <c r="R278"/>
  <c r="Q278" s="1"/>
  <c r="P278"/>
  <c r="O278" s="1"/>
  <c r="N278"/>
  <c r="M278"/>
  <c r="L278"/>
  <c r="K278" s="1"/>
  <c r="J278"/>
  <c r="I278"/>
  <c r="H278"/>
  <c r="G278"/>
  <c r="F278"/>
  <c r="E278"/>
  <c r="S277" s="1"/>
  <c r="R277"/>
  <c r="Q277" s="1"/>
  <c r="P277"/>
  <c r="O277" s="1"/>
  <c r="N277"/>
  <c r="M277"/>
  <c r="L277"/>
  <c r="K277" s="1"/>
  <c r="J277"/>
  <c r="I277"/>
  <c r="H277"/>
  <c r="G277"/>
  <c r="F277"/>
  <c r="E277"/>
  <c r="S276"/>
  <c r="E276"/>
  <c r="S275"/>
  <c r="S274"/>
  <c r="R274"/>
  <c r="Q274" s="1"/>
  <c r="P274"/>
  <c r="O274"/>
  <c r="N274"/>
  <c r="M274"/>
  <c r="L274"/>
  <c r="K274" s="1"/>
  <c r="J274"/>
  <c r="I274"/>
  <c r="H274"/>
  <c r="G274"/>
  <c r="F274"/>
  <c r="E274"/>
  <c r="S273" s="1"/>
  <c r="R273"/>
  <c r="Q273" s="1"/>
  <c r="P273"/>
  <c r="O273" s="1"/>
  <c r="N273"/>
  <c r="M273"/>
  <c r="L273"/>
  <c r="K273"/>
  <c r="J273"/>
  <c r="I273" s="1"/>
  <c r="H273"/>
  <c r="G273"/>
  <c r="F273"/>
  <c r="E273"/>
  <c r="S272"/>
  <c r="R272"/>
  <c r="Q272" s="1"/>
  <c r="P272"/>
  <c r="O272"/>
  <c r="N272"/>
  <c r="M272"/>
  <c r="L272"/>
  <c r="K272" s="1"/>
  <c r="J272"/>
  <c r="I272"/>
  <c r="H272"/>
  <c r="G272"/>
  <c r="F272"/>
  <c r="E272"/>
  <c r="S271" s="1"/>
  <c r="R271"/>
  <c r="Q271" s="1"/>
  <c r="P271"/>
  <c r="O271" s="1"/>
  <c r="N271"/>
  <c r="M271"/>
  <c r="L271"/>
  <c r="K271"/>
  <c r="J271"/>
  <c r="I271" s="1"/>
  <c r="H271"/>
  <c r="G271"/>
  <c r="F271"/>
  <c r="E271"/>
  <c r="S270"/>
  <c r="R270"/>
  <c r="Q270" s="1"/>
  <c r="P270"/>
  <c r="O270"/>
  <c r="N270"/>
  <c r="M270"/>
  <c r="L270"/>
  <c r="K270" s="1"/>
  <c r="J270"/>
  <c r="I270"/>
  <c r="H270"/>
  <c r="G270"/>
  <c r="F270"/>
  <c r="E270"/>
  <c r="S269" s="1"/>
  <c r="R269"/>
  <c r="Q269" s="1"/>
  <c r="P269"/>
  <c r="O269" s="1"/>
  <c r="N269"/>
  <c r="M269"/>
  <c r="L269"/>
  <c r="K269"/>
  <c r="J269"/>
  <c r="I269" s="1"/>
  <c r="H269"/>
  <c r="G269"/>
  <c r="F269"/>
  <c r="E269"/>
  <c r="S268"/>
  <c r="R268"/>
  <c r="Q268" s="1"/>
  <c r="P268"/>
  <c r="O268"/>
  <c r="N268"/>
  <c r="M268"/>
  <c r="L268"/>
  <c r="K268" s="1"/>
  <c r="J268"/>
  <c r="I268"/>
  <c r="H268"/>
  <c r="G268"/>
  <c r="F268"/>
  <c r="E268"/>
  <c r="S267" s="1"/>
  <c r="R267"/>
  <c r="Q267" s="1"/>
  <c r="P267"/>
  <c r="O267" s="1"/>
  <c r="N267"/>
  <c r="M267"/>
  <c r="L267"/>
  <c r="K267"/>
  <c r="J267"/>
  <c r="I267" s="1"/>
  <c r="H267"/>
  <c r="G267"/>
  <c r="F267"/>
  <c r="E267"/>
  <c r="S266"/>
  <c r="R266"/>
  <c r="Q266" s="1"/>
  <c r="P266"/>
  <c r="O266"/>
  <c r="N266"/>
  <c r="M266"/>
  <c r="L266"/>
  <c r="K266" s="1"/>
  <c r="J266"/>
  <c r="I266"/>
  <c r="H266"/>
  <c r="G266"/>
  <c r="F266"/>
  <c r="E266"/>
  <c r="S265" s="1"/>
  <c r="R265"/>
  <c r="Q265" s="1"/>
  <c r="P265"/>
  <c r="O265" s="1"/>
  <c r="N265"/>
  <c r="M265"/>
  <c r="L265"/>
  <c r="K265"/>
  <c r="J265"/>
  <c r="I265" s="1"/>
  <c r="H265"/>
  <c r="G265"/>
  <c r="F265"/>
  <c r="E265"/>
  <c r="S264"/>
  <c r="R264"/>
  <c r="Q264" s="1"/>
  <c r="P264"/>
  <c r="O264"/>
  <c r="N264"/>
  <c r="M264"/>
  <c r="L264"/>
  <c r="K264" s="1"/>
  <c r="J264"/>
  <c r="I264"/>
  <c r="H264"/>
  <c r="G264"/>
  <c r="F264"/>
  <c r="E264"/>
  <c r="S263" s="1"/>
  <c r="R263"/>
  <c r="Q263" s="1"/>
  <c r="P263"/>
  <c r="O263" s="1"/>
  <c r="N263"/>
  <c r="M263"/>
  <c r="L263"/>
  <c r="K263"/>
  <c r="J263"/>
  <c r="I263" s="1"/>
  <c r="H263"/>
  <c r="G263"/>
  <c r="F263"/>
  <c r="E263"/>
  <c r="S262"/>
  <c r="R262"/>
  <c r="Q262" s="1"/>
  <c r="P262"/>
  <c r="O262"/>
  <c r="N262"/>
  <c r="M262"/>
  <c r="L262"/>
  <c r="K262" s="1"/>
  <c r="J262"/>
  <c r="I262"/>
  <c r="H262"/>
  <c r="G262"/>
  <c r="F262"/>
  <c r="E262"/>
  <c r="S261" s="1"/>
  <c r="R261"/>
  <c r="Q261" s="1"/>
  <c r="P261"/>
  <c r="O261" s="1"/>
  <c r="N261"/>
  <c r="M261"/>
  <c r="L261"/>
  <c r="K261" l="1"/>
  <c r="J261"/>
  <c r="I261" s="1"/>
  <c r="H261"/>
  <c r="G261" l="1"/>
  <c r="F261"/>
  <c r="E261"/>
  <c r="S260"/>
  <c r="S259"/>
  <c r="R258"/>
  <c r="P258"/>
  <c r="N258"/>
  <c r="M258" s="1"/>
  <c r="L258"/>
  <c r="J258"/>
  <c r="I258" s="1"/>
  <c r="H258"/>
  <c r="G258"/>
  <c r="F258"/>
  <c r="K258" l="1"/>
  <c r="O258"/>
  <c r="S258"/>
  <c r="Q258"/>
  <c r="R257"/>
  <c r="M257"/>
  <c r="L257"/>
  <c r="K257"/>
  <c r="J257"/>
  <c r="I257" s="1"/>
  <c r="H257"/>
  <c r="G257"/>
  <c r="E257"/>
  <c r="S256" s="1"/>
  <c r="R256"/>
  <c r="M256" s="1"/>
  <c r="L256"/>
  <c r="K256"/>
  <c r="J256"/>
  <c r="I256" s="1"/>
  <c r="H256"/>
  <c r="G256"/>
  <c r="E256"/>
  <c r="S255" s="1"/>
  <c r="R255"/>
  <c r="M255" s="1"/>
  <c r="L255"/>
  <c r="K255"/>
  <c r="J255"/>
  <c r="I255" s="1"/>
  <c r="H255"/>
  <c r="G255"/>
  <c r="F255"/>
  <c r="E255"/>
  <c r="S254" s="1"/>
  <c r="R254"/>
  <c r="M254" s="1"/>
  <c r="L254"/>
  <c r="K254"/>
  <c r="J254"/>
  <c r="I254" s="1"/>
  <c r="H254"/>
  <c r="G254"/>
  <c r="F254"/>
  <c r="E254"/>
  <c r="S253"/>
  <c r="S252"/>
  <c r="R252"/>
  <c r="Q252" s="1"/>
  <c r="P252"/>
  <c r="O252" s="1"/>
  <c r="N252"/>
  <c r="M252" l="1"/>
  <c r="L252"/>
  <c r="K252" s="1"/>
  <c r="J252"/>
  <c r="I252" s="1"/>
  <c r="H252"/>
  <c r="G252" s="1"/>
  <c r="F252"/>
  <c r="E252"/>
  <c r="S251" s="1"/>
  <c r="R251"/>
  <c r="Q251"/>
  <c r="P251"/>
  <c r="O251"/>
  <c r="N251"/>
  <c r="M251" s="1"/>
  <c r="L251"/>
  <c r="K251"/>
  <c r="J251"/>
  <c r="I251"/>
  <c r="H251"/>
  <c r="G251"/>
  <c r="F251"/>
  <c r="E251"/>
  <c r="S250" s="1"/>
  <c r="R250"/>
  <c r="Q250" s="1"/>
  <c r="P250"/>
  <c r="O250"/>
  <c r="N250"/>
  <c r="M250"/>
  <c r="L250"/>
  <c r="K250"/>
  <c r="J250"/>
  <c r="I250"/>
  <c r="H250"/>
  <c r="G250"/>
  <c r="F250"/>
  <c r="E250"/>
  <c r="S249"/>
  <c r="S248" s="1"/>
  <c r="R248"/>
  <c r="Q248" s="1"/>
  <c r="P248"/>
  <c r="O248" s="1"/>
  <c r="N248"/>
  <c r="M248"/>
  <c r="L248"/>
  <c r="K248"/>
  <c r="J248"/>
  <c r="I248" s="1"/>
  <c r="H248"/>
  <c r="G248"/>
  <c r="F248"/>
  <c r="E248"/>
  <c r="S247" s="1"/>
  <c r="R247"/>
  <c r="Q247"/>
  <c r="P247"/>
  <c r="O247"/>
  <c r="N247"/>
  <c r="M247" l="1"/>
  <c r="L247"/>
  <c r="K247" s="1"/>
  <c r="J247"/>
  <c r="I247"/>
  <c r="H247"/>
  <c r="G247"/>
  <c r="F247"/>
  <c r="E247"/>
  <c r="S246"/>
  <c r="E246"/>
  <c r="S245" s="1"/>
  <c r="R245"/>
  <c r="Q245"/>
  <c r="P245"/>
  <c r="O245"/>
  <c r="N245"/>
  <c r="M245" s="1"/>
  <c r="L245"/>
  <c r="K245"/>
  <c r="J245"/>
  <c r="I245" s="1"/>
  <c r="H245"/>
  <c r="G245"/>
  <c r="F245"/>
  <c r="E245"/>
  <c r="S244" s="1"/>
  <c r="R244"/>
  <c r="Q244" s="1"/>
  <c r="P244"/>
  <c r="O244"/>
  <c r="N244"/>
  <c r="M244" s="1"/>
  <c r="L244"/>
  <c r="K244" l="1"/>
  <c r="J244"/>
  <c r="I244" s="1"/>
  <c r="H244"/>
  <c r="G244"/>
  <c r="F244"/>
  <c r="E244"/>
  <c r="S243" s="1"/>
  <c r="R243"/>
  <c r="Q243" s="1"/>
  <c r="P243"/>
  <c r="O243"/>
  <c r="N243"/>
  <c r="M243"/>
  <c r="L243"/>
  <c r="K243" s="1"/>
  <c r="J243"/>
  <c r="I243"/>
  <c r="H243"/>
  <c r="G243"/>
  <c r="F243"/>
  <c r="E243"/>
  <c r="S242"/>
  <c r="S241" s="1"/>
  <c r="R241"/>
  <c r="Q241" s="1"/>
  <c r="P241"/>
  <c r="O241"/>
  <c r="N241"/>
  <c r="M241" l="1"/>
  <c r="L241"/>
  <c r="K241" s="1"/>
  <c r="J241"/>
  <c r="I241"/>
  <c r="H241"/>
  <c r="G241"/>
  <c r="F241"/>
  <c r="E241"/>
  <c r="S240" s="1"/>
  <c r="R240"/>
  <c r="Q240" s="1"/>
  <c r="P240"/>
  <c r="O240" s="1"/>
  <c r="N240"/>
  <c r="M240"/>
  <c r="L240"/>
  <c r="K240" s="1"/>
  <c r="J240"/>
  <c r="I240"/>
  <c r="H240"/>
  <c r="G240"/>
  <c r="F240"/>
  <c r="E240"/>
  <c r="S239" s="1"/>
  <c r="R239"/>
  <c r="Q239"/>
  <c r="P239"/>
  <c r="O239"/>
  <c r="N239"/>
  <c r="M239" s="1"/>
  <c r="L239"/>
  <c r="K239"/>
  <c r="J239"/>
  <c r="I239" s="1"/>
  <c r="H239"/>
  <c r="G239"/>
  <c r="F239"/>
  <c r="E239"/>
  <c r="S238" s="1"/>
  <c r="R238"/>
  <c r="Q238" s="1"/>
  <c r="P238"/>
  <c r="O238" s="1"/>
  <c r="N238"/>
  <c r="M238"/>
  <c r="L238"/>
  <c r="K238" s="1"/>
  <c r="J238"/>
  <c r="I238"/>
  <c r="H238"/>
  <c r="G238"/>
  <c r="F238"/>
  <c r="E238"/>
  <c r="S237" s="1"/>
  <c r="R237"/>
  <c r="Q237"/>
  <c r="P237"/>
  <c r="O237"/>
  <c r="N237"/>
  <c r="M237" s="1"/>
  <c r="L237"/>
  <c r="K237"/>
  <c r="J237"/>
  <c r="I237" s="1"/>
  <c r="H237"/>
  <c r="G237"/>
  <c r="F237"/>
  <c r="E237"/>
  <c r="S236" s="1"/>
  <c r="R236"/>
  <c r="Q236" s="1"/>
  <c r="P236"/>
  <c r="O236" s="1"/>
  <c r="N236"/>
  <c r="M236"/>
  <c r="L236"/>
  <c r="K236" s="1"/>
  <c r="J236"/>
  <c r="I236"/>
  <c r="H236"/>
  <c r="G236"/>
  <c r="F236"/>
  <c r="E236"/>
  <c r="S235" s="1"/>
  <c r="R235"/>
  <c r="Q235" l="1"/>
  <c r="P235"/>
  <c r="O235"/>
  <c r="N235"/>
  <c r="M235" s="1"/>
  <c r="L235"/>
  <c r="K235"/>
  <c r="J235"/>
  <c r="I235" s="1"/>
  <c r="H235"/>
  <c r="G235"/>
  <c r="F235"/>
  <c r="E235"/>
  <c r="S234" s="1"/>
  <c r="R234"/>
  <c r="Q234"/>
  <c r="P234"/>
  <c r="O234"/>
  <c r="N234"/>
  <c r="M234"/>
  <c r="L234"/>
  <c r="K234"/>
  <c r="J234"/>
  <c r="I234" s="1"/>
  <c r="H234"/>
  <c r="G234"/>
  <c r="F234"/>
  <c r="E234"/>
  <c r="S233"/>
  <c r="S232" s="1"/>
  <c r="R232"/>
  <c r="Q232" s="1"/>
  <c r="P232"/>
  <c r="O232" s="1"/>
  <c r="N232"/>
  <c r="M232"/>
  <c r="L232"/>
  <c r="K232"/>
  <c r="J232"/>
  <c r="I232" s="1"/>
  <c r="H232"/>
  <c r="G232"/>
  <c r="F232"/>
  <c r="E232"/>
  <c r="S231" s="1"/>
  <c r="R231"/>
  <c r="Q231" s="1"/>
  <c r="P231"/>
  <c r="O231"/>
  <c r="N231"/>
  <c r="M231"/>
  <c r="L231"/>
  <c r="K231" s="1"/>
  <c r="J231"/>
  <c r="I231"/>
  <c r="H231"/>
  <c r="G231"/>
  <c r="F231"/>
  <c r="E231"/>
  <c r="S230" s="1"/>
  <c r="R230"/>
  <c r="Q230" s="1"/>
  <c r="P230"/>
  <c r="O230" s="1"/>
  <c r="N230"/>
  <c r="M230"/>
  <c r="L230"/>
  <c r="K230"/>
  <c r="J230"/>
  <c r="I230" s="1"/>
  <c r="H230"/>
  <c r="G230"/>
  <c r="F230"/>
  <c r="E230"/>
  <c r="S229" s="1"/>
  <c r="R229"/>
  <c r="Q229" s="1"/>
  <c r="P229"/>
  <c r="O229"/>
  <c r="N229"/>
  <c r="M229"/>
  <c r="L229"/>
  <c r="K229" s="1"/>
  <c r="J229"/>
  <c r="I229"/>
  <c r="H229"/>
  <c r="G229"/>
  <c r="F229"/>
  <c r="E229"/>
  <c r="S228" s="1"/>
  <c r="R228"/>
  <c r="Q228" s="1"/>
  <c r="P228"/>
  <c r="O228" s="1"/>
  <c r="N228"/>
  <c r="M228"/>
  <c r="L228"/>
  <c r="K228"/>
  <c r="J228"/>
  <c r="I228" s="1"/>
  <c r="H228"/>
  <c r="G228"/>
  <c r="F228"/>
  <c r="E228"/>
  <c r="S227" s="1"/>
  <c r="R227"/>
  <c r="Q227" s="1"/>
  <c r="P227"/>
  <c r="O227"/>
  <c r="N227"/>
  <c r="M227"/>
  <c r="L227"/>
  <c r="K227" s="1"/>
  <c r="J227"/>
  <c r="I227"/>
  <c r="H227"/>
  <c r="G227"/>
  <c r="F227"/>
  <c r="E227"/>
  <c r="S226" s="1"/>
  <c r="R226"/>
  <c r="Q226" s="1"/>
  <c r="P226"/>
  <c r="O226" s="1"/>
  <c r="N226"/>
  <c r="M226"/>
  <c r="L226"/>
  <c r="K226"/>
  <c r="J226"/>
  <c r="I226" s="1"/>
  <c r="H226"/>
  <c r="G226"/>
  <c r="F226"/>
  <c r="E226"/>
  <c r="S225"/>
  <c r="R225"/>
  <c r="Q225" s="1"/>
  <c r="P225"/>
  <c r="O225"/>
  <c r="N225"/>
  <c r="M225"/>
  <c r="L225"/>
  <c r="K225" s="1"/>
  <c r="J225"/>
  <c r="I225"/>
  <c r="H225"/>
  <c r="G225"/>
  <c r="F225"/>
  <c r="E225"/>
  <c r="S224" s="1"/>
  <c r="R224"/>
  <c r="Q224" s="1"/>
  <c r="P224"/>
  <c r="O224" s="1"/>
  <c r="N224"/>
  <c r="M224"/>
  <c r="L224"/>
  <c r="K224"/>
  <c r="J224"/>
  <c r="I224" s="1"/>
  <c r="H224"/>
  <c r="G224"/>
  <c r="F224"/>
  <c r="E224"/>
  <c r="S223"/>
  <c r="R223"/>
  <c r="Q223" s="1"/>
  <c r="P223"/>
  <c r="O223"/>
  <c r="N223"/>
  <c r="M223"/>
  <c r="L223"/>
  <c r="K223" s="1"/>
  <c r="J223"/>
  <c r="I223"/>
  <c r="H223"/>
  <c r="G223"/>
  <c r="F223"/>
  <c r="E223"/>
  <c r="S222" s="1"/>
  <c r="R222"/>
  <c r="Q222" s="1"/>
  <c r="P222"/>
  <c r="O222" s="1"/>
  <c r="N222"/>
  <c r="M222"/>
  <c r="L222"/>
  <c r="K222"/>
  <c r="J222"/>
  <c r="I222" s="1"/>
  <c r="H222"/>
  <c r="G222" l="1"/>
  <c r="F222"/>
  <c r="E222"/>
  <c r="S221" s="1"/>
  <c r="R221"/>
  <c r="Q221"/>
  <c r="P221"/>
  <c r="O221"/>
  <c r="N221"/>
  <c r="M221"/>
  <c r="L221"/>
  <c r="K221"/>
  <c r="J221"/>
  <c r="I221" s="1"/>
  <c r="H221"/>
  <c r="G221"/>
  <c r="F221"/>
  <c r="E221"/>
  <c r="S220"/>
  <c r="S219" s="1"/>
  <c r="R219"/>
  <c r="Q219"/>
  <c r="P219"/>
  <c r="O219"/>
  <c r="N219"/>
  <c r="M219" s="1"/>
  <c r="L219"/>
  <c r="K219"/>
  <c r="J219"/>
  <c r="I219" s="1"/>
  <c r="H219"/>
  <c r="G219"/>
  <c r="F219"/>
  <c r="E219"/>
  <c r="S218" s="1"/>
  <c r="R218"/>
  <c r="Q218" s="1"/>
  <c r="P218"/>
  <c r="O218" s="1"/>
  <c r="N218"/>
  <c r="M218"/>
  <c r="L218"/>
  <c r="K218" s="1"/>
  <c r="J218"/>
  <c r="I218"/>
  <c r="H218"/>
  <c r="G218"/>
  <c r="F218"/>
  <c r="E218"/>
  <c r="S217"/>
  <c r="R217"/>
  <c r="Q217"/>
  <c r="P217"/>
  <c r="O217"/>
  <c r="N217"/>
  <c r="M217" s="1"/>
  <c r="L217"/>
  <c r="K217"/>
  <c r="J217"/>
  <c r="I217" s="1"/>
  <c r="H217"/>
  <c r="G217"/>
  <c r="F217"/>
  <c r="E217"/>
  <c r="S216" s="1"/>
  <c r="R216"/>
  <c r="Q216" s="1"/>
  <c r="P216"/>
  <c r="O216" s="1"/>
  <c r="N216"/>
  <c r="M216"/>
  <c r="L216"/>
  <c r="K216" s="1"/>
  <c r="J216"/>
  <c r="I216"/>
  <c r="H216"/>
  <c r="G216"/>
  <c r="F216"/>
  <c r="E216"/>
  <c r="S215"/>
  <c r="R215"/>
  <c r="Q215"/>
  <c r="P215"/>
  <c r="O215"/>
  <c r="N215"/>
  <c r="M215" s="1"/>
  <c r="L215"/>
  <c r="K215"/>
  <c r="J215"/>
  <c r="I215" s="1"/>
  <c r="H215"/>
  <c r="G215"/>
  <c r="F215"/>
  <c r="E215"/>
  <c r="S214" s="1"/>
  <c r="R214"/>
  <c r="Q214" s="1"/>
  <c r="P214"/>
  <c r="O214" s="1"/>
  <c r="N214"/>
  <c r="M214"/>
  <c r="L214"/>
  <c r="K214" s="1"/>
  <c r="J214"/>
  <c r="I214"/>
  <c r="H214"/>
  <c r="G214"/>
  <c r="F214"/>
  <c r="E214"/>
  <c r="S213"/>
  <c r="R213"/>
  <c r="Q213"/>
  <c r="P213"/>
  <c r="O213"/>
  <c r="N213"/>
  <c r="M213" s="1"/>
  <c r="L213"/>
  <c r="K213"/>
  <c r="J213"/>
  <c r="I213" s="1"/>
  <c r="H213"/>
  <c r="G213"/>
  <c r="F213"/>
  <c r="E213"/>
  <c r="S212" s="1"/>
  <c r="R212"/>
  <c r="Q212" s="1"/>
  <c r="P212"/>
  <c r="O212" s="1"/>
  <c r="N212"/>
  <c r="M212"/>
  <c r="L212"/>
  <c r="K212" s="1"/>
  <c r="J212"/>
  <c r="I212"/>
  <c r="H212"/>
  <c r="G212"/>
  <c r="F212"/>
  <c r="E212"/>
  <c r="S211"/>
  <c r="R211"/>
  <c r="Q211"/>
  <c r="P211"/>
  <c r="O211"/>
  <c r="N211"/>
  <c r="M211" s="1"/>
  <c r="L211"/>
  <c r="K211"/>
  <c r="J211"/>
  <c r="I211" s="1"/>
  <c r="H211"/>
  <c r="G211"/>
  <c r="F211"/>
  <c r="E211"/>
  <c r="S210" s="1"/>
  <c r="R210"/>
  <c r="Q210" s="1"/>
  <c r="P210"/>
  <c r="O210" s="1"/>
  <c r="N210"/>
  <c r="M210"/>
  <c r="L210"/>
  <c r="K210" s="1"/>
  <c r="J210"/>
  <c r="I210"/>
  <c r="H210"/>
  <c r="G210"/>
  <c r="F210"/>
  <c r="E210"/>
  <c r="S209" s="1"/>
  <c r="R209"/>
  <c r="Q209" s="1"/>
  <c r="P209"/>
  <c r="O209"/>
  <c r="N209"/>
  <c r="M209" l="1"/>
  <c r="L209"/>
  <c r="K209" s="1"/>
  <c r="J209"/>
  <c r="I209"/>
  <c r="H209"/>
  <c r="G209"/>
  <c r="F209"/>
  <c r="E209"/>
  <c r="S208"/>
  <c r="S207" s="1"/>
  <c r="R207"/>
  <c r="Q207" s="1"/>
  <c r="P207"/>
  <c r="O207" s="1"/>
  <c r="N207"/>
  <c r="M207"/>
  <c r="L207"/>
  <c r="K207" s="1"/>
  <c r="J207"/>
  <c r="I207"/>
  <c r="H207"/>
  <c r="G207"/>
  <c r="F207"/>
  <c r="E207"/>
  <c r="S206" s="1"/>
  <c r="R206"/>
  <c r="Q206"/>
  <c r="P206"/>
  <c r="O206"/>
  <c r="N206"/>
  <c r="M206" s="1"/>
  <c r="L206"/>
  <c r="K206"/>
  <c r="J206"/>
  <c r="I206" s="1"/>
  <c r="H206"/>
  <c r="G206"/>
  <c r="F206"/>
  <c r="E206"/>
  <c r="S205" s="1"/>
  <c r="R205"/>
  <c r="Q205" s="1"/>
  <c r="P205"/>
  <c r="O205" s="1"/>
  <c r="N205"/>
  <c r="M205"/>
  <c r="L205"/>
  <c r="K205" s="1"/>
  <c r="J205"/>
  <c r="I205"/>
  <c r="H205"/>
  <c r="G205"/>
  <c r="F205"/>
  <c r="E205"/>
  <c r="S204" s="1"/>
  <c r="R204"/>
  <c r="Q204"/>
  <c r="P204"/>
  <c r="O204"/>
  <c r="N204"/>
  <c r="M204" s="1"/>
  <c r="L204"/>
  <c r="K204"/>
  <c r="J204"/>
  <c r="I204" s="1"/>
  <c r="H204"/>
  <c r="G204"/>
  <c r="F204"/>
  <c r="E204"/>
  <c r="S203" s="1"/>
  <c r="R203"/>
  <c r="Q203" s="1"/>
  <c r="P203"/>
  <c r="O203" s="1"/>
  <c r="N203"/>
  <c r="M203"/>
  <c r="L203"/>
  <c r="K203" s="1"/>
  <c r="J203"/>
  <c r="I203"/>
  <c r="H203"/>
  <c r="G203"/>
  <c r="F203"/>
  <c r="E203"/>
  <c r="S202" s="1"/>
  <c r="R202"/>
  <c r="Q202"/>
  <c r="P202"/>
  <c r="O202"/>
  <c r="N202"/>
  <c r="M202" s="1"/>
  <c r="L202"/>
  <c r="K202"/>
  <c r="J202"/>
  <c r="I202" s="1"/>
  <c r="H202"/>
  <c r="G202"/>
  <c r="F202"/>
  <c r="E202"/>
  <c r="S201" s="1"/>
  <c r="R201"/>
  <c r="Q201" s="1"/>
  <c r="P201"/>
  <c r="O201" s="1"/>
  <c r="N201"/>
  <c r="M201"/>
  <c r="L201"/>
  <c r="K201" s="1"/>
  <c r="J201"/>
  <c r="I201"/>
  <c r="H201"/>
  <c r="G201"/>
  <c r="F201"/>
  <c r="E201"/>
  <c r="S200"/>
  <c r="R200"/>
  <c r="Q200"/>
  <c r="P200"/>
  <c r="O200"/>
  <c r="N200"/>
  <c r="M200" s="1"/>
  <c r="L200"/>
  <c r="K200"/>
  <c r="J200"/>
  <c r="I200" s="1"/>
  <c r="H200"/>
  <c r="G200"/>
  <c r="F200"/>
  <c r="E200"/>
  <c r="S199" s="1"/>
  <c r="R199"/>
  <c r="Q199" s="1"/>
  <c r="P199"/>
  <c r="O199" s="1"/>
  <c r="N199"/>
  <c r="M199"/>
  <c r="L199"/>
  <c r="K199" s="1"/>
  <c r="J199"/>
  <c r="I199"/>
  <c r="H199"/>
  <c r="G199"/>
  <c r="F199"/>
  <c r="E199"/>
  <c r="S198"/>
  <c r="R198"/>
  <c r="Q198"/>
  <c r="P198"/>
  <c r="O198"/>
  <c r="N198"/>
  <c r="M198" s="1"/>
  <c r="L198"/>
  <c r="K198"/>
  <c r="J198"/>
  <c r="I198" s="1"/>
  <c r="H198"/>
  <c r="G198"/>
  <c r="F198"/>
  <c r="E198"/>
  <c r="S197" s="1"/>
  <c r="R197"/>
  <c r="Q197" s="1"/>
  <c r="P197"/>
  <c r="O197" s="1"/>
  <c r="N197"/>
  <c r="M197"/>
  <c r="L197"/>
  <c r="K197" s="1"/>
  <c r="J197"/>
  <c r="I197"/>
  <c r="H197"/>
  <c r="G197"/>
  <c r="F197"/>
  <c r="E197"/>
  <c r="S196"/>
  <c r="R196"/>
  <c r="Q196"/>
  <c r="P196"/>
  <c r="O196"/>
  <c r="N196"/>
  <c r="M196" s="1"/>
  <c r="L196"/>
  <c r="K196"/>
  <c r="J196"/>
  <c r="I196" s="1"/>
  <c r="H196"/>
  <c r="G196"/>
  <c r="F196"/>
  <c r="E196"/>
  <c r="S195" s="1"/>
  <c r="R195"/>
  <c r="Q195" s="1"/>
  <c r="P195"/>
  <c r="O195" s="1"/>
  <c r="N195"/>
  <c r="M195"/>
  <c r="L195"/>
  <c r="K195" s="1"/>
  <c r="J195"/>
  <c r="I195"/>
  <c r="H195"/>
  <c r="G195"/>
  <c r="F195"/>
  <c r="E195"/>
  <c r="S194"/>
  <c r="R194"/>
  <c r="Q194"/>
  <c r="P194"/>
  <c r="O194"/>
  <c r="N194"/>
  <c r="M194" s="1"/>
  <c r="L194"/>
  <c r="K194"/>
  <c r="J194"/>
  <c r="I194" s="1"/>
  <c r="H194"/>
  <c r="G194"/>
  <c r="F194"/>
  <c r="E194"/>
  <c r="S193" s="1"/>
  <c r="R193"/>
  <c r="Q193" s="1"/>
  <c r="P193"/>
  <c r="O193" s="1"/>
  <c r="N193"/>
  <c r="M193"/>
  <c r="L193"/>
  <c r="K193" s="1"/>
  <c r="J193"/>
  <c r="I193"/>
  <c r="H193"/>
  <c r="G193"/>
  <c r="F193"/>
  <c r="E193"/>
  <c r="S192"/>
  <c r="R192"/>
  <c r="Q192"/>
  <c r="P192"/>
  <c r="O192"/>
  <c r="N192"/>
  <c r="M192" s="1"/>
  <c r="L192"/>
  <c r="K192"/>
  <c r="J192"/>
  <c r="I192" s="1"/>
  <c r="H192"/>
  <c r="G192"/>
  <c r="F192"/>
  <c r="E192"/>
  <c r="S191" s="1"/>
  <c r="R191"/>
  <c r="Q191" s="1"/>
  <c r="P191"/>
  <c r="O191" s="1"/>
  <c r="N191"/>
  <c r="M191"/>
  <c r="L191"/>
  <c r="K191" s="1"/>
  <c r="J191"/>
  <c r="I191"/>
  <c r="H191"/>
  <c r="G191"/>
  <c r="F191"/>
  <c r="E191"/>
  <c r="S190"/>
  <c r="R190"/>
  <c r="Q190" l="1"/>
  <c r="P190"/>
  <c r="O190"/>
  <c r="N190"/>
  <c r="M190" s="1"/>
  <c r="L190"/>
  <c r="K190"/>
  <c r="J190"/>
  <c r="I190" s="1"/>
  <c r="H190"/>
  <c r="G190"/>
  <c r="F190"/>
  <c r="E190"/>
  <c r="S189" s="1"/>
  <c r="R189"/>
  <c r="Q189" s="1"/>
  <c r="P189"/>
  <c r="O189" s="1"/>
  <c r="N189"/>
  <c r="M189"/>
  <c r="L189"/>
  <c r="K189" s="1"/>
  <c r="J189"/>
  <c r="I189"/>
  <c r="H189"/>
  <c r="G189"/>
  <c r="F189"/>
  <c r="E189"/>
  <c r="S188" s="1"/>
  <c r="R188"/>
  <c r="Q188" s="1"/>
  <c r="P188"/>
  <c r="O188" s="1"/>
  <c r="N188"/>
  <c r="M188" s="1"/>
  <c r="L188"/>
  <c r="K188" s="1"/>
  <c r="J188"/>
  <c r="I188" s="1"/>
  <c r="H188"/>
  <c r="G188"/>
  <c r="F188"/>
  <c r="E188"/>
  <c r="S187"/>
  <c r="S186" l="1"/>
  <c r="R186"/>
  <c r="Q186" s="1"/>
  <c r="P186"/>
  <c r="O186" s="1"/>
  <c r="N186"/>
  <c r="M186"/>
  <c r="L186"/>
  <c r="K186"/>
  <c r="J186"/>
  <c r="I186"/>
  <c r="H186"/>
  <c r="G186" s="1"/>
  <c r="F186"/>
  <c r="E186"/>
  <c r="S185" s="1"/>
  <c r="R185"/>
  <c r="Q185" s="1"/>
  <c r="P185"/>
  <c r="O185" s="1"/>
  <c r="N185"/>
  <c r="M185"/>
  <c r="L185"/>
  <c r="K185"/>
  <c r="J185"/>
  <c r="I185"/>
  <c r="H185"/>
  <c r="G185"/>
  <c r="F185"/>
  <c r="E185"/>
  <c r="S184" s="1"/>
  <c r="R184"/>
  <c r="Q184" s="1"/>
  <c r="P184"/>
  <c r="O184" s="1"/>
  <c r="N184"/>
  <c r="M184"/>
  <c r="L184"/>
  <c r="K184"/>
  <c r="J184"/>
  <c r="I184"/>
  <c r="H184"/>
  <c r="G184"/>
  <c r="F184"/>
  <c r="E184"/>
  <c r="S183"/>
  <c r="R183"/>
  <c r="Q183" s="1"/>
  <c r="P183"/>
  <c r="O183"/>
  <c r="N183"/>
  <c r="M183" s="1"/>
  <c r="L183"/>
  <c r="K183" s="1"/>
  <c r="J183"/>
  <c r="I183" s="1"/>
  <c r="H183"/>
  <c r="G183" s="1"/>
  <c r="F183"/>
  <c r="E183"/>
  <c r="S182" s="1"/>
  <c r="R182"/>
  <c r="Q182" s="1"/>
  <c r="P182"/>
  <c r="O182"/>
  <c r="N182"/>
  <c r="M182" s="1"/>
  <c r="L182"/>
  <c r="K182" s="1"/>
  <c r="J182"/>
  <c r="I182" s="1"/>
  <c r="H182"/>
  <c r="G182"/>
  <c r="F182"/>
  <c r="E182"/>
  <c r="S181" s="1"/>
  <c r="R181"/>
  <c r="Q181" s="1"/>
  <c r="P181"/>
  <c r="O181"/>
  <c r="N181"/>
  <c r="M181" s="1"/>
  <c r="L181"/>
  <c r="K181" s="1"/>
  <c r="J181"/>
  <c r="I181" s="1"/>
  <c r="H181"/>
  <c r="G181"/>
  <c r="F181"/>
  <c r="E181"/>
  <c r="S180"/>
  <c r="R180"/>
  <c r="Q180" s="1"/>
  <c r="P180"/>
  <c r="O180"/>
  <c r="N180"/>
  <c r="M180"/>
  <c r="L180"/>
  <c r="K180" s="1"/>
  <c r="J180"/>
  <c r="I180"/>
  <c r="H180"/>
  <c r="G180"/>
  <c r="F180"/>
  <c r="E180"/>
  <c r="S179"/>
  <c r="S178"/>
  <c r="S177" s="1"/>
  <c r="R177"/>
  <c r="Q177" s="1"/>
  <c r="P177"/>
  <c r="O177" s="1"/>
  <c r="N177"/>
  <c r="M177"/>
  <c r="L177"/>
  <c r="I177" s="1"/>
  <c r="H177"/>
  <c r="G177"/>
  <c r="F177"/>
  <c r="E177"/>
  <c r="S176" s="1"/>
  <c r="R176"/>
  <c r="Q176" s="1"/>
  <c r="P176"/>
  <c r="O176" s="1"/>
  <c r="N176"/>
  <c r="M176"/>
  <c r="L176"/>
  <c r="I176" s="1"/>
  <c r="H176"/>
  <c r="G176"/>
  <c r="F176"/>
  <c r="E176"/>
  <c r="S175" s="1"/>
  <c r="R175"/>
  <c r="Q175" s="1"/>
  <c r="P175"/>
  <c r="O175" s="1"/>
  <c r="N175"/>
  <c r="M175" l="1"/>
  <c r="L175"/>
  <c r="I175" s="1"/>
  <c r="H175"/>
  <c r="G175"/>
  <c r="F175"/>
  <c r="E175"/>
  <c r="S174" s="1"/>
  <c r="R174"/>
  <c r="Q174"/>
  <c r="P174"/>
  <c r="O174"/>
  <c r="N174"/>
  <c r="M174" s="1"/>
  <c r="L174"/>
  <c r="I174"/>
  <c r="H174"/>
  <c r="G174"/>
  <c r="F174"/>
  <c r="E174"/>
  <c r="S173" s="1"/>
  <c r="R173"/>
  <c r="Q173" s="1"/>
  <c r="P173"/>
  <c r="O173" s="1"/>
  <c r="N173"/>
  <c r="M173"/>
  <c r="L173"/>
  <c r="I173" s="1"/>
  <c r="H173"/>
  <c r="G173"/>
  <c r="F173"/>
  <c r="E173"/>
  <c r="S172" s="1"/>
  <c r="R172"/>
  <c r="Q172" s="1"/>
  <c r="P172"/>
  <c r="O172" s="1"/>
  <c r="N172"/>
  <c r="M172"/>
  <c r="L172"/>
  <c r="I172" s="1"/>
  <c r="H172"/>
  <c r="G172"/>
  <c r="F172"/>
  <c r="E172"/>
  <c r="S171" s="1"/>
  <c r="R171"/>
  <c r="Q171" l="1"/>
  <c r="P171"/>
  <c r="O171"/>
  <c r="N171"/>
  <c r="M171" s="1"/>
  <c r="L171"/>
  <c r="I171"/>
  <c r="H171"/>
  <c r="G171"/>
  <c r="F171"/>
  <c r="E171"/>
  <c r="S170" s="1"/>
  <c r="R170"/>
  <c r="Q170" s="1"/>
  <c r="P170"/>
  <c r="O170" s="1"/>
  <c r="N170"/>
  <c r="M170"/>
  <c r="L170"/>
  <c r="I170" s="1"/>
  <c r="H170"/>
  <c r="G170"/>
  <c r="F170"/>
  <c r="E170"/>
  <c r="S169"/>
  <c r="S168" s="1"/>
  <c r="R168"/>
  <c r="Q168" s="1"/>
  <c r="P168"/>
  <c r="O168"/>
  <c r="N168"/>
  <c r="M168"/>
  <c r="L168"/>
  <c r="I168" s="1"/>
  <c r="H168"/>
  <c r="G168"/>
  <c r="F168"/>
  <c r="E168"/>
  <c r="S167" s="1"/>
  <c r="R167"/>
  <c r="Q167" s="1"/>
  <c r="P167"/>
  <c r="O167" s="1"/>
  <c r="N167"/>
  <c r="M167" s="1"/>
  <c r="L167"/>
  <c r="I167" s="1"/>
  <c r="H167"/>
  <c r="G167" l="1"/>
  <c r="F167"/>
  <c r="E167"/>
  <c r="S166" s="1"/>
  <c r="R166"/>
  <c r="Q166"/>
  <c r="P166"/>
  <c r="O166"/>
  <c r="N166"/>
  <c r="M166"/>
  <c r="L166"/>
  <c r="I166"/>
  <c r="H166"/>
  <c r="G166"/>
  <c r="F166"/>
  <c r="E166"/>
  <c r="S165" s="1"/>
  <c r="R165"/>
  <c r="Q165" s="1"/>
  <c r="P165" l="1"/>
  <c r="O165"/>
  <c r="N165"/>
  <c r="M165" s="1"/>
  <c r="L165" l="1"/>
  <c r="I165" s="1"/>
  <c r="H165"/>
  <c r="G165" l="1"/>
  <c r="F165"/>
  <c r="E165"/>
  <c r="S164"/>
  <c r="R164"/>
  <c r="Q164" s="1"/>
  <c r="P164"/>
  <c r="O164" s="1"/>
  <c r="N164"/>
  <c r="M164" s="1"/>
  <c r="L164"/>
  <c r="I164" s="1"/>
  <c r="H164"/>
  <c r="G164" l="1"/>
  <c r="F164" l="1"/>
  <c r="E164"/>
  <c r="S163"/>
  <c r="S162" s="1"/>
  <c r="R162"/>
  <c r="Q162"/>
  <c r="P162"/>
  <c r="O162"/>
  <c r="N162"/>
  <c r="M162" s="1"/>
  <c r="L162"/>
  <c r="I162"/>
  <c r="H162"/>
  <c r="G162"/>
  <c r="F162"/>
  <c r="E162"/>
  <c r="S161" s="1"/>
  <c r="R161"/>
  <c r="Q161" s="1"/>
  <c r="P161"/>
  <c r="O161"/>
  <c r="N161"/>
  <c r="M161" s="1"/>
  <c r="L161"/>
  <c r="I161" s="1"/>
  <c r="H161"/>
  <c r="G161" l="1"/>
  <c r="F161"/>
  <c r="E161"/>
  <c r="S160"/>
  <c r="S159" s="1"/>
  <c r="R159"/>
  <c r="Q159" s="1"/>
  <c r="P159"/>
  <c r="O159"/>
  <c r="N159"/>
  <c r="M159"/>
  <c r="L159"/>
  <c r="I159" s="1"/>
  <c r="H159"/>
  <c r="G159"/>
  <c r="F159"/>
  <c r="E159"/>
  <c r="S158" s="1"/>
  <c r="R158"/>
  <c r="Q158" s="1"/>
  <c r="P158"/>
  <c r="O158"/>
  <c r="N158"/>
  <c r="M158"/>
  <c r="L158"/>
  <c r="I158" s="1"/>
  <c r="H158"/>
  <c r="G158"/>
  <c r="F158"/>
  <c r="E158"/>
  <c r="S157" s="1"/>
  <c r="R157"/>
  <c r="Q157" s="1"/>
  <c r="P157"/>
  <c r="O157" s="1"/>
  <c r="N157"/>
  <c r="M157"/>
  <c r="L157"/>
  <c r="I157"/>
  <c r="H157"/>
  <c r="G157"/>
  <c r="F157"/>
  <c r="E157"/>
  <c r="S156"/>
  <c r="R156"/>
  <c r="Q156" s="1"/>
  <c r="P156"/>
  <c r="O156"/>
  <c r="N156"/>
  <c r="M156"/>
  <c r="L156"/>
  <c r="I156" s="1"/>
  <c r="H156"/>
  <c r="G156"/>
  <c r="F156"/>
  <c r="E156"/>
  <c r="S155"/>
  <c r="R155"/>
  <c r="Q155" s="1"/>
  <c r="P155"/>
  <c r="O155"/>
  <c r="N155"/>
  <c r="M155" s="1"/>
  <c r="L155"/>
  <c r="I155"/>
  <c r="H155"/>
  <c r="G155"/>
  <c r="F155"/>
  <c r="E155"/>
  <c r="S154"/>
  <c r="R154"/>
  <c r="Q154" s="1"/>
  <c r="P154"/>
  <c r="O154"/>
  <c r="N154"/>
  <c r="M154"/>
  <c r="L154"/>
  <c r="I154" s="1"/>
  <c r="H154"/>
  <c r="G154"/>
  <c r="F154"/>
  <c r="E154"/>
  <c r="S153" s="1"/>
  <c r="R153"/>
  <c r="Q153" s="1"/>
  <c r="P153"/>
  <c r="O153" s="1"/>
  <c r="N153"/>
  <c r="M153"/>
  <c r="L153"/>
  <c r="I153"/>
  <c r="H153"/>
  <c r="G153"/>
  <c r="F153"/>
  <c r="E153"/>
  <c r="S152" s="1"/>
  <c r="R152"/>
  <c r="Q152" s="1"/>
  <c r="P152"/>
  <c r="O152"/>
  <c r="N152"/>
  <c r="M152" l="1"/>
  <c r="L152"/>
  <c r="I152" s="1"/>
  <c r="H152"/>
  <c r="G152"/>
  <c r="F152"/>
  <c r="E152"/>
  <c r="S151" s="1"/>
  <c r="R151"/>
  <c r="Q151" s="1"/>
  <c r="P151"/>
  <c r="O151" s="1"/>
  <c r="N151"/>
  <c r="M151"/>
  <c r="L151"/>
  <c r="I151"/>
  <c r="H151"/>
  <c r="G151"/>
  <c r="F151"/>
  <c r="E151"/>
  <c r="S150"/>
  <c r="S149" s="1"/>
  <c r="R149"/>
  <c r="Q149"/>
  <c r="P149"/>
  <c r="O149"/>
  <c r="N149"/>
  <c r="M149" s="1"/>
  <c r="L149"/>
  <c r="I149"/>
  <c r="H149"/>
  <c r="G149"/>
  <c r="F149"/>
  <c r="E149"/>
  <c r="S148" s="1"/>
  <c r="R148"/>
  <c r="Q148"/>
  <c r="P148"/>
  <c r="O148"/>
  <c r="N148"/>
  <c r="M148" s="1"/>
  <c r="L148"/>
  <c r="I148"/>
  <c r="H148"/>
  <c r="G148"/>
  <c r="F148"/>
  <c r="E148"/>
  <c r="S147" s="1"/>
  <c r="R147"/>
  <c r="Q147"/>
  <c r="P147"/>
  <c r="O147"/>
  <c r="N147"/>
  <c r="M147" s="1"/>
  <c r="L147"/>
  <c r="I147"/>
  <c r="H147"/>
  <c r="G147"/>
  <c r="F147"/>
  <c r="E147"/>
  <c r="S146" s="1"/>
  <c r="R146"/>
  <c r="Q146"/>
  <c r="P146"/>
  <c r="O146"/>
  <c r="N146"/>
  <c r="M146" s="1"/>
  <c r="L146"/>
  <c r="I146"/>
  <c r="H146"/>
  <c r="G146"/>
  <c r="F146"/>
  <c r="E146"/>
  <c r="S145" s="1"/>
  <c r="R145"/>
  <c r="Q145"/>
  <c r="P145"/>
  <c r="O145"/>
  <c r="N145"/>
  <c r="M145" s="1"/>
  <c r="L145"/>
  <c r="I145"/>
  <c r="H145"/>
  <c r="G145" l="1"/>
  <c r="F145"/>
  <c r="E145"/>
  <c r="S144" s="1"/>
  <c r="R144"/>
  <c r="Q144" s="1"/>
  <c r="P144"/>
  <c r="O144" s="1"/>
  <c r="N144"/>
  <c r="M144"/>
  <c r="L144"/>
  <c r="I144" s="1"/>
  <c r="H144"/>
  <c r="G144"/>
  <c r="F144"/>
  <c r="E144"/>
  <c r="S143" s="1"/>
  <c r="R143"/>
  <c r="Q143" s="1"/>
  <c r="P143"/>
  <c r="O143" s="1"/>
  <c r="N143"/>
  <c r="M143"/>
  <c r="L143"/>
  <c r="I143" s="1"/>
  <c r="H143"/>
  <c r="G143"/>
  <c r="F143"/>
  <c r="E143"/>
  <c r="S142" s="1"/>
  <c r="R142"/>
  <c r="Q142" s="1"/>
  <c r="P142"/>
  <c r="O142"/>
  <c r="N142"/>
  <c r="M142" s="1"/>
  <c r="L142"/>
  <c r="I142" s="1"/>
  <c r="H142"/>
  <c r="G142" l="1"/>
  <c r="F142"/>
  <c r="E142"/>
  <c r="S141"/>
  <c r="S140" s="1"/>
  <c r="R140"/>
  <c r="Q140" s="1"/>
  <c r="P140" l="1"/>
  <c r="O140" l="1"/>
  <c r="N140"/>
  <c r="M140"/>
  <c r="L140"/>
  <c r="I140" l="1"/>
  <c r="H140"/>
  <c r="G140"/>
  <c r="F140"/>
  <c r="E140"/>
  <c r="S139" s="1"/>
  <c r="R139"/>
  <c r="Q139"/>
  <c r="P139"/>
  <c r="O139"/>
  <c r="N139"/>
  <c r="M139"/>
  <c r="L139"/>
  <c r="I139"/>
  <c r="H139"/>
  <c r="G139"/>
  <c r="F139"/>
  <c r="E139"/>
  <c r="S138" s="1"/>
  <c r="R138"/>
  <c r="Q138"/>
  <c r="P138"/>
  <c r="O138"/>
  <c r="N138"/>
  <c r="M138"/>
  <c r="L138"/>
  <c r="I138"/>
  <c r="H138"/>
  <c r="G138"/>
  <c r="F138"/>
  <c r="E138"/>
  <c r="S137" s="1"/>
  <c r="R137"/>
  <c r="Q137"/>
  <c r="P137"/>
  <c r="O137"/>
  <c r="N137"/>
  <c r="M137"/>
  <c r="L137"/>
  <c r="I137"/>
  <c r="H137"/>
  <c r="G137"/>
  <c r="F137"/>
  <c r="E137"/>
  <c r="S136" s="1"/>
  <c r="R136"/>
  <c r="Q136"/>
  <c r="P136"/>
  <c r="O136"/>
  <c r="N136"/>
  <c r="M136"/>
  <c r="L136"/>
  <c r="I136"/>
  <c r="H136"/>
  <c r="G136"/>
  <c r="F136"/>
  <c r="E136"/>
  <c r="S135" s="1"/>
  <c r="R135"/>
  <c r="Q135"/>
  <c r="P135"/>
  <c r="O135"/>
  <c r="N135"/>
  <c r="M135"/>
  <c r="L135"/>
  <c r="I135"/>
  <c r="H135"/>
  <c r="G135"/>
  <c r="F135"/>
  <c r="E135"/>
  <c r="S134" s="1"/>
  <c r="R134"/>
  <c r="Q134"/>
  <c r="P134"/>
  <c r="O134"/>
  <c r="N134"/>
  <c r="M134"/>
  <c r="L134"/>
  <c r="I134"/>
  <c r="H134"/>
  <c r="G134"/>
  <c r="F134"/>
  <c r="E134"/>
  <c r="S133" s="1"/>
  <c r="R133"/>
  <c r="Q133"/>
  <c r="P133"/>
  <c r="O133"/>
  <c r="N133"/>
  <c r="M133"/>
  <c r="L133"/>
  <c r="I133"/>
  <c r="H133"/>
  <c r="G133"/>
  <c r="F133"/>
  <c r="E133"/>
  <c r="S132" s="1"/>
  <c r="R132"/>
  <c r="Q132"/>
  <c r="P132"/>
  <c r="O132"/>
  <c r="N132"/>
  <c r="M132"/>
  <c r="L132"/>
  <c r="I132"/>
  <c r="H132"/>
  <c r="G132"/>
  <c r="F132"/>
  <c r="E132"/>
  <c r="S131" s="1"/>
  <c r="R131"/>
  <c r="Q131"/>
  <c r="P131"/>
  <c r="O131"/>
  <c r="N131"/>
  <c r="M131"/>
  <c r="L131"/>
  <c r="I131"/>
  <c r="H131"/>
  <c r="G131"/>
  <c r="F131"/>
  <c r="E131"/>
  <c r="S130" s="1"/>
  <c r="R130"/>
  <c r="Q130"/>
  <c r="P130"/>
  <c r="O130"/>
  <c r="N130"/>
  <c r="M130"/>
  <c r="L130"/>
  <c r="I130"/>
  <c r="H130"/>
  <c r="G130"/>
  <c r="F130"/>
  <c r="E130"/>
  <c r="S129" s="1"/>
  <c r="R129"/>
  <c r="Q129"/>
  <c r="P129"/>
  <c r="O129"/>
  <c r="N129"/>
  <c r="M129"/>
  <c r="L129"/>
  <c r="I129" s="1"/>
  <c r="H129"/>
  <c r="G129" l="1"/>
  <c r="F129"/>
  <c r="E129"/>
  <c r="S128" s="1"/>
  <c r="R128"/>
  <c r="Q128" s="1"/>
  <c r="P128"/>
  <c r="O128" s="1"/>
  <c r="N128"/>
  <c r="M128" s="1"/>
  <c r="L128"/>
  <c r="I128" s="1"/>
  <c r="H128" l="1"/>
  <c r="G128"/>
  <c r="F128"/>
  <c r="E128"/>
  <c r="S127"/>
  <c r="S126"/>
  <c r="S125"/>
  <c r="R125"/>
  <c r="Q125" s="1"/>
  <c r="P125"/>
  <c r="O125"/>
  <c r="N125"/>
  <c r="M125"/>
  <c r="L125"/>
  <c r="I125" s="1"/>
  <c r="H125"/>
  <c r="G125"/>
  <c r="F125"/>
  <c r="E125"/>
  <c r="S124" s="1"/>
  <c r="R124"/>
  <c r="Q124" s="1"/>
  <c r="P124"/>
  <c r="O124" s="1"/>
  <c r="N124"/>
  <c r="M124"/>
  <c r="L124"/>
  <c r="I124"/>
  <c r="H124"/>
  <c r="G124"/>
  <c r="F124"/>
  <c r="E124"/>
  <c r="S123"/>
  <c r="R123"/>
  <c r="Q123" s="1"/>
  <c r="P123"/>
  <c r="O123" s="1"/>
  <c r="N123"/>
  <c r="M123"/>
  <c r="L123"/>
  <c r="I123"/>
  <c r="H123"/>
  <c r="G123" s="1"/>
  <c r="F123"/>
  <c r="E123"/>
  <c r="S122" s="1"/>
  <c r="R122"/>
  <c r="Q122" s="1"/>
  <c r="P122"/>
  <c r="O122" s="1"/>
  <c r="N122"/>
  <c r="M122"/>
  <c r="L122"/>
  <c r="I122"/>
  <c r="H122"/>
  <c r="G122"/>
  <c r="F122"/>
  <c r="E122"/>
  <c r="S121"/>
  <c r="R121"/>
  <c r="Q121" s="1"/>
  <c r="P121"/>
  <c r="O121"/>
  <c r="N121"/>
  <c r="M121"/>
  <c r="L121"/>
  <c r="I121" s="1"/>
  <c r="H121"/>
  <c r="G121"/>
  <c r="F121"/>
  <c r="E121"/>
  <c r="S120" s="1"/>
  <c r="R120"/>
  <c r="Q120" s="1"/>
  <c r="P120"/>
  <c r="O120" s="1"/>
  <c r="N120"/>
  <c r="M120"/>
  <c r="L120"/>
  <c r="I120"/>
  <c r="H120"/>
  <c r="G120"/>
  <c r="F120"/>
  <c r="E120"/>
  <c r="S119"/>
  <c r="R119"/>
  <c r="Q119" s="1"/>
  <c r="P119"/>
  <c r="O119" s="1"/>
  <c r="N119"/>
  <c r="M119"/>
  <c r="L119"/>
  <c r="I119"/>
  <c r="H119"/>
  <c r="G119" s="1"/>
  <c r="F119"/>
  <c r="E119"/>
  <c r="S118" s="1"/>
  <c r="R118"/>
  <c r="Q118" s="1"/>
  <c r="P118"/>
  <c r="O118"/>
  <c r="N118"/>
  <c r="M118"/>
  <c r="L118"/>
  <c r="I118" s="1"/>
  <c r="H118"/>
  <c r="G118"/>
  <c r="F118"/>
  <c r="E118"/>
  <c r="S117" s="1"/>
  <c r="R117"/>
  <c r="Q117" s="1"/>
  <c r="P117"/>
  <c r="O117"/>
  <c r="N117"/>
  <c r="M117"/>
  <c r="L117"/>
  <c r="I117" s="1"/>
  <c r="H117"/>
  <c r="G117"/>
  <c r="F117"/>
  <c r="E117"/>
  <c r="S116" s="1"/>
  <c r="R116"/>
  <c r="Q116" s="1"/>
  <c r="P116"/>
  <c r="O116" s="1"/>
  <c r="N116"/>
  <c r="M116"/>
  <c r="L116"/>
  <c r="I116"/>
  <c r="H116"/>
  <c r="G116"/>
  <c r="F116"/>
  <c r="E116"/>
  <c r="S115"/>
  <c r="R115"/>
  <c r="Q115" s="1"/>
  <c r="P115"/>
  <c r="O115" s="1"/>
  <c r="N115"/>
  <c r="M115"/>
  <c r="L115"/>
  <c r="I115"/>
  <c r="H115"/>
  <c r="G115" s="1"/>
  <c r="F115"/>
  <c r="E115"/>
  <c r="S114" s="1"/>
  <c r="R114"/>
  <c r="Q114" s="1"/>
  <c r="P114"/>
  <c r="O114"/>
  <c r="N114"/>
  <c r="M114"/>
  <c r="L114"/>
  <c r="I114" s="1"/>
  <c r="H114"/>
  <c r="G114"/>
  <c r="F114"/>
  <c r="E114"/>
  <c r="S113" s="1"/>
  <c r="R113"/>
  <c r="Q113" s="1"/>
  <c r="P113"/>
  <c r="O113"/>
  <c r="N113"/>
  <c r="M113"/>
  <c r="L113"/>
  <c r="I113" s="1"/>
  <c r="H113"/>
  <c r="G113"/>
  <c r="F113"/>
  <c r="E113"/>
  <c r="S112"/>
  <c r="S111"/>
  <c r="R111"/>
  <c r="Q111" s="1"/>
  <c r="P111"/>
  <c r="O111"/>
  <c r="N111"/>
  <c r="M111"/>
  <c r="L111"/>
  <c r="I111" s="1"/>
  <c r="H111"/>
  <c r="G111"/>
  <c r="F111"/>
  <c r="E111"/>
  <c r="S110" s="1"/>
  <c r="R110"/>
  <c r="Q110" s="1"/>
  <c r="P110"/>
  <c r="O110" s="1"/>
  <c r="N110"/>
  <c r="M110"/>
  <c r="L110"/>
  <c r="I110"/>
  <c r="H110"/>
  <c r="G110"/>
  <c r="F110"/>
  <c r="E110"/>
  <c r="S109"/>
  <c r="R109"/>
  <c r="Q109" s="1"/>
  <c r="P109"/>
  <c r="O109" s="1"/>
  <c r="N109"/>
  <c r="M109"/>
  <c r="L109"/>
  <c r="I109"/>
  <c r="H109"/>
  <c r="G109" s="1"/>
  <c r="F109"/>
  <c r="E109"/>
  <c r="S108"/>
  <c r="R108"/>
  <c r="Q108" s="1"/>
  <c r="P108"/>
  <c r="O108"/>
  <c r="N108"/>
  <c r="M108"/>
  <c r="L108"/>
  <c r="I108" s="1"/>
  <c r="H108"/>
  <c r="G108"/>
  <c r="F108"/>
  <c r="E108"/>
  <c r="S107" s="1"/>
  <c r="R107"/>
  <c r="Q107" s="1"/>
  <c r="P107"/>
  <c r="O107"/>
  <c r="N107"/>
  <c r="M107"/>
  <c r="L107"/>
  <c r="I107" s="1"/>
  <c r="H107"/>
  <c r="G107"/>
  <c r="F107"/>
  <c r="E107"/>
  <c r="S106" s="1"/>
  <c r="R106"/>
  <c r="Q106" s="1"/>
  <c r="P106"/>
  <c r="O106" s="1"/>
  <c r="N106"/>
  <c r="M106"/>
  <c r="L106"/>
  <c r="I106"/>
  <c r="H106"/>
  <c r="G106"/>
  <c r="F106"/>
  <c r="E106"/>
  <c r="S105"/>
  <c r="R105"/>
  <c r="Q105" s="1"/>
  <c r="P105"/>
  <c r="O105" s="1"/>
  <c r="N105"/>
  <c r="M105"/>
  <c r="L105"/>
  <c r="I105"/>
  <c r="H105"/>
  <c r="G105" s="1"/>
  <c r="F105"/>
  <c r="E105"/>
  <c r="S104"/>
  <c r="R104"/>
  <c r="Q104" s="1"/>
  <c r="P104"/>
  <c r="O104" s="1"/>
  <c r="N104"/>
  <c r="M104"/>
  <c r="L104"/>
  <c r="I104"/>
  <c r="H104"/>
  <c r="G104" s="1"/>
  <c r="F104"/>
  <c r="E104"/>
  <c r="S103"/>
  <c r="R103"/>
  <c r="Q103" s="1"/>
  <c r="P103"/>
  <c r="O103" s="1"/>
  <c r="N103"/>
  <c r="M103"/>
  <c r="L103"/>
  <c r="I103"/>
  <c r="H103"/>
  <c r="G103" s="1"/>
  <c r="F103"/>
  <c r="E103"/>
  <c r="S102"/>
  <c r="R102"/>
  <c r="Q102" s="1"/>
  <c r="P102"/>
  <c r="O102" s="1"/>
  <c r="N102"/>
  <c r="M102"/>
  <c r="L102"/>
  <c r="I102"/>
  <c r="H102"/>
  <c r="G102" s="1"/>
  <c r="F102"/>
  <c r="E102"/>
  <c r="S101"/>
  <c r="R101"/>
  <c r="Q101" s="1"/>
  <c r="P101"/>
  <c r="O101" s="1"/>
  <c r="N101"/>
  <c r="M101"/>
  <c r="L101"/>
  <c r="I101"/>
  <c r="H101"/>
  <c r="G101" s="1"/>
  <c r="F101"/>
  <c r="E101"/>
  <c r="S100"/>
  <c r="R100"/>
  <c r="Q100" s="1"/>
  <c r="P100"/>
  <c r="O100"/>
  <c r="N100"/>
  <c r="M100" s="1"/>
  <c r="L100"/>
  <c r="I100" s="1"/>
  <c r="H100"/>
  <c r="G100" s="1"/>
  <c r="F100"/>
  <c r="E100"/>
  <c r="S99"/>
  <c r="S98" s="1"/>
  <c r="R98"/>
  <c r="Q98" s="1"/>
  <c r="P98"/>
  <c r="O98"/>
  <c r="N98"/>
  <c r="M98" s="1"/>
  <c r="L98"/>
  <c r="I98"/>
  <c r="H98"/>
  <c r="G98"/>
  <c r="F98"/>
  <c r="E98"/>
  <c r="S97" s="1"/>
  <c r="R97"/>
  <c r="Q97" s="1"/>
  <c r="P97"/>
  <c r="O97"/>
  <c r="N97"/>
  <c r="M97" s="1"/>
  <c r="L97"/>
  <c r="I97"/>
  <c r="H97"/>
  <c r="G97"/>
  <c r="F97"/>
  <c r="E97"/>
  <c r="S96" s="1"/>
  <c r="R96"/>
  <c r="Q96" s="1"/>
  <c r="P96"/>
  <c r="O96"/>
  <c r="N96"/>
  <c r="M96" s="1"/>
  <c r="L96"/>
  <c r="I96"/>
  <c r="H96"/>
  <c r="G96"/>
  <c r="F96"/>
  <c r="E96"/>
  <c r="S95" s="1"/>
  <c r="R95"/>
  <c r="Q95" s="1"/>
  <c r="P95"/>
  <c r="O95"/>
  <c r="N95"/>
  <c r="M95" s="1"/>
  <c r="L95"/>
  <c r="I95"/>
  <c r="H95"/>
  <c r="G95"/>
  <c r="F95"/>
  <c r="E95"/>
  <c r="S94" s="1"/>
  <c r="R94"/>
  <c r="Q94" s="1"/>
  <c r="P94"/>
  <c r="O94"/>
  <c r="N94"/>
  <c r="M94" s="1"/>
  <c r="L94"/>
  <c r="I94"/>
  <c r="H94"/>
  <c r="G94"/>
  <c r="F94"/>
  <c r="E94"/>
  <c r="S93" s="1"/>
  <c r="R93"/>
  <c r="Q93" s="1"/>
  <c r="P93"/>
  <c r="O93"/>
  <c r="N93"/>
  <c r="M93" s="1"/>
  <c r="L93"/>
  <c r="I93"/>
  <c r="H93"/>
  <c r="G93"/>
  <c r="F93"/>
  <c r="E93"/>
  <c r="S92" s="1"/>
  <c r="R92"/>
  <c r="Q92" s="1"/>
  <c r="P92"/>
  <c r="O92" s="1"/>
  <c r="N92"/>
  <c r="M92"/>
  <c r="L92"/>
  <c r="I92"/>
  <c r="H92"/>
  <c r="G92"/>
  <c r="F92"/>
  <c r="E92"/>
  <c r="S91"/>
  <c r="R91"/>
  <c r="Q91" s="1"/>
  <c r="P91"/>
  <c r="O91" s="1"/>
  <c r="N91"/>
  <c r="M91"/>
  <c r="L91"/>
  <c r="I91"/>
  <c r="H91"/>
  <c r="G91" s="1"/>
  <c r="F91"/>
  <c r="E91"/>
  <c r="S90"/>
  <c r="R90"/>
  <c r="Q90" s="1"/>
  <c r="P90"/>
  <c r="O90"/>
  <c r="N90"/>
  <c r="M90"/>
  <c r="L90"/>
  <c r="I90" s="1"/>
  <c r="H90"/>
  <c r="G90"/>
  <c r="F90"/>
  <c r="E90"/>
  <c r="S89" s="1"/>
  <c r="R89"/>
  <c r="Q89" s="1"/>
  <c r="P89"/>
  <c r="O89"/>
  <c r="N89"/>
  <c r="M89"/>
  <c r="L89"/>
  <c r="I89" s="1"/>
  <c r="H89"/>
  <c r="G89"/>
  <c r="F89"/>
  <c r="E89"/>
  <c r="S88" s="1"/>
  <c r="R88"/>
  <c r="Q88" s="1"/>
  <c r="P88"/>
  <c r="O88" s="1"/>
  <c r="N88"/>
  <c r="M88"/>
  <c r="L88"/>
  <c r="I88"/>
  <c r="H88"/>
  <c r="G88"/>
  <c r="F88"/>
  <c r="E88"/>
  <c r="S87"/>
  <c r="R87"/>
  <c r="Q87" s="1"/>
  <c r="P87"/>
  <c r="O87" s="1"/>
  <c r="N87"/>
  <c r="M87"/>
  <c r="L87"/>
  <c r="I87"/>
  <c r="H87"/>
  <c r="G87" s="1"/>
  <c r="F87"/>
  <c r="E87"/>
  <c r="S86"/>
  <c r="R86"/>
  <c r="Q86" s="1"/>
  <c r="P86"/>
  <c r="O86"/>
  <c r="N86"/>
  <c r="M86"/>
  <c r="L86"/>
  <c r="I86" s="1"/>
  <c r="H86"/>
  <c r="G86"/>
  <c r="F86"/>
  <c r="E86"/>
  <c r="S85"/>
  <c r="S84"/>
  <c r="R84"/>
  <c r="Q84"/>
  <c r="P84"/>
  <c r="O84"/>
  <c r="N84"/>
  <c r="M84" s="1"/>
  <c r="L84"/>
  <c r="I84"/>
  <c r="H84"/>
  <c r="G84" s="1"/>
  <c r="F84"/>
  <c r="E84"/>
  <c r="S83"/>
  <c r="R83"/>
  <c r="Q83" s="1"/>
  <c r="P83"/>
  <c r="O83" s="1"/>
  <c r="N83"/>
  <c r="M83"/>
  <c r="L83"/>
  <c r="I83" s="1"/>
  <c r="H83"/>
  <c r="G83"/>
  <c r="F83"/>
  <c r="E83"/>
  <c r="S82" s="1"/>
  <c r="R82"/>
  <c r="Q82" s="1"/>
  <c r="P82"/>
  <c r="O82" s="1"/>
  <c r="N82"/>
  <c r="M82"/>
  <c r="L82"/>
  <c r="I82" s="1"/>
  <c r="H82"/>
  <c r="G82"/>
  <c r="F82"/>
  <c r="E82"/>
  <c r="S81"/>
  <c r="R81"/>
  <c r="Q81"/>
  <c r="P81"/>
  <c r="O81"/>
  <c r="N81"/>
  <c r="M81" s="1"/>
  <c r="L81"/>
  <c r="I81"/>
  <c r="H81"/>
  <c r="G81" s="1"/>
  <c r="F81"/>
  <c r="E81"/>
  <c r="S80"/>
  <c r="R80"/>
  <c r="Q80"/>
  <c r="P80"/>
  <c r="O80"/>
  <c r="N80"/>
  <c r="M80" s="1"/>
  <c r="L80"/>
  <c r="I80"/>
  <c r="H80"/>
  <c r="G80" s="1"/>
  <c r="F80"/>
  <c r="E80"/>
  <c r="S79"/>
  <c r="R79"/>
  <c r="Q79" s="1"/>
  <c r="P79"/>
  <c r="O79" s="1"/>
  <c r="N79"/>
  <c r="M79"/>
  <c r="L79"/>
  <c r="I79" s="1"/>
  <c r="H79"/>
  <c r="G79"/>
  <c r="F79"/>
  <c r="E79"/>
  <c r="S78" s="1"/>
  <c r="R78"/>
  <c r="Q78" s="1"/>
  <c r="P78"/>
  <c r="O78" s="1"/>
  <c r="N78"/>
  <c r="M78"/>
  <c r="L78"/>
  <c r="I78" s="1"/>
  <c r="H78"/>
  <c r="G78"/>
  <c r="F78"/>
  <c r="E78"/>
  <c r="S77"/>
  <c r="R77"/>
  <c r="Q77"/>
  <c r="P77"/>
  <c r="O77"/>
  <c r="N77"/>
  <c r="M77" s="1"/>
  <c r="L77"/>
  <c r="I77"/>
  <c r="H77"/>
  <c r="G77" s="1"/>
  <c r="F77"/>
  <c r="E77"/>
  <c r="S76"/>
  <c r="R76"/>
  <c r="Q76" s="1"/>
  <c r="P76"/>
  <c r="O76" s="1"/>
  <c r="N76"/>
  <c r="M76"/>
  <c r="L76"/>
  <c r="I76" s="1"/>
  <c r="H76"/>
  <c r="G76"/>
  <c r="F76"/>
  <c r="E76"/>
  <c r="S75"/>
  <c r="R75"/>
  <c r="Q75"/>
  <c r="P75"/>
  <c r="O75"/>
  <c r="N75"/>
  <c r="M75" s="1"/>
  <c r="L75"/>
  <c r="I75"/>
  <c r="H75"/>
  <c r="G75" s="1"/>
  <c r="F75"/>
  <c r="E75"/>
  <c r="S74"/>
  <c r="R74"/>
  <c r="Q74" s="1"/>
  <c r="P74"/>
  <c r="O74" s="1"/>
  <c r="N74"/>
  <c r="M74"/>
  <c r="L74"/>
  <c r="I74" s="1"/>
  <c r="H74"/>
  <c r="G74"/>
  <c r="F74"/>
  <c r="E74"/>
  <c r="S73"/>
  <c r="R73"/>
  <c r="Q73" l="1"/>
  <c r="P73"/>
  <c r="O73"/>
  <c r="N73"/>
  <c r="M73" s="1"/>
  <c r="L73"/>
  <c r="I73"/>
  <c r="H73"/>
  <c r="G73" s="1"/>
  <c r="F73"/>
  <c r="E73"/>
  <c r="S72"/>
  <c r="R72"/>
  <c r="Q72" s="1"/>
  <c r="P72"/>
  <c r="O72" s="1"/>
  <c r="N72"/>
  <c r="M72"/>
  <c r="L72"/>
  <c r="I72"/>
  <c r="H72"/>
  <c r="G72" s="1"/>
  <c r="F72"/>
  <c r="E72"/>
  <c r="S71"/>
  <c r="S70"/>
  <c r="S69"/>
  <c r="R69"/>
  <c r="Q69" s="1"/>
  <c r="P69"/>
  <c r="O69"/>
  <c r="N69"/>
  <c r="M69" s="1"/>
  <c r="L69"/>
  <c r="I69"/>
  <c r="H69"/>
  <c r="G69" s="1"/>
  <c r="F69"/>
  <c r="E69"/>
  <c r="S68"/>
  <c r="R68"/>
  <c r="Q68" s="1"/>
  <c r="P68"/>
  <c r="O68"/>
  <c r="N68"/>
  <c r="M68" s="1"/>
  <c r="L68"/>
  <c r="I68"/>
  <c r="H68"/>
  <c r="G68" s="1"/>
  <c r="F68"/>
  <c r="E68"/>
  <c r="S67"/>
  <c r="R67"/>
  <c r="Q67" s="1"/>
  <c r="P67"/>
  <c r="O67"/>
  <c r="N67"/>
  <c r="M67" s="1"/>
  <c r="L67"/>
  <c r="I67"/>
  <c r="H67"/>
  <c r="G67" s="1"/>
  <c r="F67"/>
  <c r="E67"/>
  <c r="S66"/>
  <c r="R66"/>
  <c r="Q66" s="1"/>
  <c r="P66"/>
  <c r="O66"/>
  <c r="N66"/>
  <c r="M66" s="1"/>
  <c r="L66"/>
  <c r="I66"/>
  <c r="H66"/>
  <c r="G66" s="1"/>
  <c r="F66"/>
  <c r="E66"/>
  <c r="S65"/>
  <c r="R65"/>
  <c r="Q65" s="1"/>
  <c r="P65"/>
  <c r="O65"/>
  <c r="N65"/>
  <c r="M65" s="1"/>
  <c r="L65"/>
  <c r="I65"/>
  <c r="H65"/>
  <c r="G65" s="1"/>
  <c r="F65"/>
  <c r="E65"/>
  <c r="S64"/>
  <c r="R64"/>
  <c r="Q64" s="1"/>
  <c r="P64"/>
  <c r="O64"/>
  <c r="N64"/>
  <c r="M64" s="1"/>
  <c r="L64"/>
  <c r="I64"/>
  <c r="H64"/>
  <c r="G64" s="1"/>
  <c r="F64"/>
  <c r="E64"/>
  <c r="S63"/>
  <c r="R63"/>
  <c r="Q63" s="1"/>
  <c r="P63"/>
  <c r="O63"/>
  <c r="N63"/>
  <c r="M63" s="1"/>
  <c r="L63"/>
  <c r="I63"/>
  <c r="H63"/>
  <c r="G63" s="1"/>
  <c r="F63"/>
  <c r="E63"/>
  <c r="S62"/>
  <c r="R62"/>
  <c r="Q62" s="1"/>
  <c r="P62"/>
  <c r="O62"/>
  <c r="N62"/>
  <c r="M62" s="1"/>
  <c r="L62"/>
  <c r="I62"/>
  <c r="H62"/>
  <c r="G62" s="1"/>
  <c r="F62"/>
  <c r="E62"/>
  <c r="S61"/>
  <c r="R61"/>
  <c r="Q61" s="1"/>
  <c r="P61"/>
  <c r="O61"/>
  <c r="N61"/>
  <c r="M61" s="1"/>
  <c r="L61"/>
  <c r="I61"/>
  <c r="H61"/>
  <c r="G61" s="1"/>
  <c r="F61"/>
  <c r="E61"/>
  <c r="S60"/>
  <c r="R60"/>
  <c r="Q60" s="1"/>
  <c r="P60"/>
  <c r="O60"/>
  <c r="N60"/>
  <c r="M60" s="1"/>
  <c r="L60"/>
  <c r="I60"/>
  <c r="H60"/>
  <c r="G60" s="1"/>
  <c r="F60"/>
  <c r="E60"/>
  <c r="S59"/>
  <c r="R59"/>
  <c r="Q59" s="1"/>
  <c r="P59"/>
  <c r="O59"/>
  <c r="N59"/>
  <c r="M59" s="1"/>
  <c r="L59"/>
  <c r="I59"/>
  <c r="H59"/>
  <c r="G59" s="1"/>
  <c r="F59"/>
  <c r="E59"/>
  <c r="S58"/>
  <c r="R58"/>
  <c r="Q58" s="1"/>
  <c r="P58"/>
  <c r="O58"/>
  <c r="N58"/>
  <c r="M58" s="1"/>
  <c r="L58"/>
  <c r="I58"/>
  <c r="H58"/>
  <c r="G58" s="1"/>
  <c r="F58"/>
  <c r="E58"/>
  <c r="S57"/>
  <c r="R57"/>
  <c r="Q57" s="1"/>
  <c r="P57"/>
  <c r="O57"/>
  <c r="N57"/>
  <c r="M57" s="1"/>
  <c r="L57"/>
  <c r="I57"/>
  <c r="H57"/>
  <c r="G57" s="1"/>
  <c r="F57"/>
  <c r="E57"/>
  <c r="S56"/>
  <c r="R56"/>
  <c r="Q56" s="1"/>
  <c r="P56"/>
  <c r="O56"/>
  <c r="N56"/>
  <c r="M56" s="1"/>
  <c r="L56"/>
  <c r="I56"/>
  <c r="H56"/>
  <c r="G56" s="1"/>
  <c r="F56"/>
  <c r="E56"/>
  <c r="S55"/>
  <c r="R55"/>
  <c r="Q55" s="1"/>
  <c r="P55"/>
  <c r="O55" s="1"/>
  <c r="N55"/>
  <c r="M55"/>
  <c r="L55"/>
  <c r="I55" s="1"/>
  <c r="H55"/>
  <c r="G55"/>
  <c r="F55"/>
  <c r="E55"/>
  <c r="S54"/>
  <c r="S53" s="1"/>
  <c r="R53"/>
  <c r="Q53"/>
  <c r="P53"/>
  <c r="O53"/>
  <c r="N53"/>
  <c r="M53"/>
  <c r="L53"/>
  <c r="I53"/>
  <c r="H53"/>
  <c r="G53"/>
  <c r="F53"/>
  <c r="E53"/>
  <c r="S52" s="1"/>
  <c r="R52"/>
  <c r="Q52"/>
  <c r="P52"/>
  <c r="O52"/>
  <c r="N52"/>
  <c r="M52"/>
  <c r="L52"/>
  <c r="I52"/>
  <c r="H52"/>
  <c r="G52"/>
  <c r="F52"/>
  <c r="E52"/>
  <c r="S51" s="1"/>
  <c r="R51"/>
  <c r="Q51"/>
  <c r="P51"/>
  <c r="O51"/>
  <c r="N51"/>
  <c r="M51"/>
  <c r="L51"/>
  <c r="I51"/>
  <c r="H51"/>
  <c r="G51"/>
  <c r="F51"/>
  <c r="E51"/>
  <c r="S50" s="1"/>
  <c r="R50"/>
  <c r="Q50"/>
  <c r="P50"/>
  <c r="O50"/>
  <c r="N50"/>
  <c r="M50"/>
  <c r="L50"/>
  <c r="I50"/>
  <c r="H50"/>
  <c r="G50"/>
  <c r="F50"/>
  <c r="E50"/>
  <c r="S49" s="1"/>
  <c r="R49"/>
  <c r="Q49"/>
  <c r="P49"/>
  <c r="O49"/>
  <c r="N49"/>
  <c r="M49"/>
  <c r="L49"/>
  <c r="I49"/>
  <c r="H49"/>
  <c r="G49"/>
  <c r="F49"/>
  <c r="E49"/>
  <c r="S48" s="1"/>
  <c r="R48"/>
  <c r="Q48"/>
  <c r="P48"/>
  <c r="O48"/>
  <c r="N48"/>
  <c r="M48"/>
  <c r="L48"/>
  <c r="I48"/>
  <c r="H48"/>
  <c r="G48"/>
  <c r="F48"/>
  <c r="E48"/>
  <c r="S47" s="1"/>
  <c r="R47"/>
  <c r="Q47"/>
  <c r="P47"/>
  <c r="O47"/>
  <c r="N47"/>
  <c r="M47"/>
  <c r="L47"/>
  <c r="I47"/>
  <c r="H47"/>
  <c r="G47"/>
  <c r="F47"/>
  <c r="E47"/>
  <c r="S46"/>
  <c r="R46"/>
  <c r="Q46" s="1"/>
  <c r="P46"/>
  <c r="O46" s="1"/>
  <c r="N46"/>
  <c r="M46" s="1"/>
  <c r="L46"/>
  <c r="I46"/>
  <c r="H46"/>
  <c r="G46"/>
  <c r="F46"/>
  <c r="E46"/>
  <c r="S45"/>
  <c r="R45"/>
  <c r="Q45" s="1"/>
  <c r="P45"/>
  <c r="O45" s="1"/>
  <c r="N45"/>
  <c r="M45" s="1"/>
  <c r="L45"/>
  <c r="I45"/>
  <c r="H45"/>
  <c r="G45"/>
  <c r="F45"/>
  <c r="E45"/>
  <c r="S44"/>
  <c r="R44"/>
  <c r="Q44"/>
  <c r="P44"/>
  <c r="O44"/>
  <c r="N44"/>
  <c r="M44"/>
  <c r="L44"/>
  <c r="I44"/>
  <c r="H44"/>
  <c r="G44"/>
  <c r="F44"/>
  <c r="E44"/>
  <c r="S43"/>
  <c r="R43"/>
  <c r="Q43" s="1"/>
  <c r="P43"/>
  <c r="O43" s="1"/>
  <c r="N43"/>
  <c r="M43" s="1"/>
  <c r="L43"/>
  <c r="I43"/>
  <c r="H43"/>
  <c r="G43"/>
  <c r="F43"/>
  <c r="E43"/>
  <c r="S42"/>
  <c r="R42"/>
  <c r="Q42" s="1"/>
  <c r="P42"/>
  <c r="O42" s="1"/>
  <c r="N42"/>
  <c r="M42" s="1"/>
  <c r="L42"/>
  <c r="I42"/>
  <c r="H42"/>
  <c r="G42"/>
  <c r="F42"/>
  <c r="E42"/>
  <c r="S41" s="1"/>
  <c r="R41"/>
  <c r="Q41"/>
  <c r="P41"/>
  <c r="O41"/>
  <c r="N41"/>
  <c r="M41"/>
  <c r="L41"/>
  <c r="I41"/>
  <c r="H41"/>
  <c r="G41"/>
  <c r="F41"/>
  <c r="E41"/>
  <c r="S40" s="1"/>
  <c r="R40"/>
  <c r="Q40"/>
  <c r="P40"/>
  <c r="O40"/>
  <c r="N40"/>
  <c r="M40"/>
  <c r="L40"/>
  <c r="I40"/>
  <c r="H40"/>
  <c r="G40"/>
  <c r="F40"/>
  <c r="E40"/>
  <c r="S39" s="1"/>
  <c r="R39"/>
  <c r="Q39"/>
  <c r="P39"/>
  <c r="O39"/>
  <c r="N39"/>
  <c r="M39"/>
  <c r="L39"/>
  <c r="I39"/>
  <c r="H39"/>
  <c r="G39"/>
  <c r="F39"/>
  <c r="E39"/>
  <c r="S38"/>
  <c r="S37" s="1"/>
  <c r="R37"/>
  <c r="Q37" s="1"/>
  <c r="P37"/>
  <c r="O37"/>
  <c r="N37"/>
  <c r="M37" s="1"/>
  <c r="L37"/>
  <c r="I37"/>
  <c r="H37"/>
  <c r="G37"/>
  <c r="F37"/>
  <c r="E37"/>
  <c r="S36" s="1"/>
  <c r="R36"/>
  <c r="Q36"/>
  <c r="P36"/>
  <c r="O36"/>
  <c r="N36"/>
  <c r="M36"/>
  <c r="L36"/>
  <c r="I36" s="1"/>
  <c r="H36"/>
  <c r="G36"/>
  <c r="F36"/>
  <c r="E36"/>
  <c r="S35" s="1"/>
  <c r="R35"/>
  <c r="Q35" s="1"/>
  <c r="P35"/>
  <c r="O35"/>
  <c r="N35"/>
  <c r="M35" s="1"/>
  <c r="L35"/>
  <c r="I35"/>
  <c r="H35"/>
  <c r="G35"/>
  <c r="F35"/>
  <c r="E35"/>
  <c r="S34" s="1"/>
  <c r="R34"/>
  <c r="Q34"/>
  <c r="P34"/>
  <c r="O34"/>
  <c r="N34"/>
  <c r="M34"/>
  <c r="L34"/>
  <c r="I34" s="1"/>
  <c r="H34"/>
  <c r="G34"/>
  <c r="F34"/>
  <c r="E34"/>
  <c r="S33" s="1"/>
  <c r="R33"/>
  <c r="Q33" s="1"/>
  <c r="P33"/>
  <c r="O33"/>
  <c r="N33"/>
  <c r="M33" s="1"/>
  <c r="L33"/>
  <c r="I33"/>
  <c r="H33"/>
  <c r="G33"/>
  <c r="F33"/>
  <c r="E33"/>
  <c r="S32"/>
  <c r="R32"/>
  <c r="Q32"/>
  <c r="P32"/>
  <c r="O32"/>
  <c r="N32"/>
  <c r="M32"/>
  <c r="L32"/>
  <c r="I32" s="1"/>
  <c r="H32"/>
  <c r="G32"/>
  <c r="F32"/>
  <c r="E32"/>
  <c r="S31" s="1"/>
  <c r="R31"/>
  <c r="Q31" s="1"/>
  <c r="P31"/>
  <c r="O31"/>
  <c r="N31"/>
  <c r="M31" s="1"/>
  <c r="L31"/>
  <c r="I31"/>
  <c r="H31"/>
  <c r="G31"/>
  <c r="F31"/>
  <c r="E31"/>
  <c r="S30"/>
  <c r="R30"/>
  <c r="Q30"/>
  <c r="P30"/>
  <c r="O30"/>
  <c r="N30"/>
  <c r="M30"/>
  <c r="L30"/>
  <c r="I30" s="1"/>
  <c r="H30"/>
  <c r="G30"/>
  <c r="F30"/>
  <c r="E30"/>
  <c r="S29" s="1"/>
  <c r="R29"/>
  <c r="Q29" s="1"/>
  <c r="P29"/>
  <c r="O29"/>
  <c r="N29"/>
  <c r="M29" s="1"/>
  <c r="L29"/>
  <c r="I29"/>
  <c r="H29"/>
  <c r="G29"/>
  <c r="F29"/>
  <c r="E29"/>
  <c r="S28"/>
  <c r="R28"/>
  <c r="Q28"/>
  <c r="P28"/>
  <c r="O28"/>
  <c r="N28"/>
  <c r="M28"/>
  <c r="L28"/>
  <c r="I28" s="1"/>
  <c r="H28"/>
  <c r="G28"/>
  <c r="F28"/>
  <c r="E28"/>
  <c r="S27" s="1"/>
  <c r="R27"/>
  <c r="Q27" s="1"/>
  <c r="P27"/>
  <c r="O27" s="1"/>
  <c r="N27"/>
  <c r="M27"/>
  <c r="L27"/>
  <c r="I27" s="1"/>
  <c r="H27"/>
  <c r="G27"/>
  <c r="F27"/>
  <c r="E27"/>
  <c r="S26" s="1"/>
  <c r="R26"/>
  <c r="Q26" s="1"/>
  <c r="P26"/>
  <c r="O26" s="1"/>
  <c r="N26"/>
  <c r="M26"/>
  <c r="L26"/>
  <c r="I26" s="1"/>
  <c r="H26"/>
  <c r="G26"/>
  <c r="F26"/>
  <c r="E26"/>
  <c r="S25" s="1"/>
  <c r="R25"/>
  <c r="Q25" s="1"/>
  <c r="P25"/>
  <c r="O25"/>
  <c r="N25"/>
  <c r="M25" s="1"/>
  <c r="L25"/>
  <c r="I25"/>
  <c r="H25"/>
  <c r="G25"/>
  <c r="F25"/>
  <c r="E25"/>
  <c r="S24"/>
  <c r="R24"/>
  <c r="Q24"/>
  <c r="P24"/>
  <c r="O24" s="1"/>
  <c r="N24"/>
  <c r="M24"/>
  <c r="L24"/>
  <c r="I24" s="1"/>
  <c r="H24"/>
  <c r="G24"/>
  <c r="F24"/>
  <c r="E24"/>
  <c r="S23" s="1"/>
  <c r="R23"/>
  <c r="Q23" s="1"/>
  <c r="P23"/>
  <c r="O23"/>
  <c r="N23"/>
  <c r="M23" s="1"/>
  <c r="L23"/>
  <c r="I23"/>
  <c r="H23"/>
  <c r="G23"/>
  <c r="F23"/>
  <c r="E23"/>
  <c r="S22"/>
  <c r="S21" s="1"/>
  <c r="R21"/>
  <c r="Q21" s="1"/>
  <c r="P21"/>
  <c r="O21" s="1"/>
  <c r="N21"/>
  <c r="M21"/>
  <c r="L21"/>
  <c r="I21"/>
  <c r="H21"/>
  <c r="G21"/>
  <c r="F21"/>
  <c r="E21"/>
  <c r="S20"/>
  <c r="R20"/>
  <c r="Q20" s="1"/>
  <c r="P20"/>
  <c r="O20"/>
  <c r="N20"/>
  <c r="M20"/>
  <c r="L20"/>
  <c r="I20" s="1"/>
  <c r="H20"/>
  <c r="G20"/>
  <c r="F20"/>
  <c r="E20"/>
  <c r="S19" s="1"/>
  <c r="R19"/>
  <c r="Q19" s="1"/>
  <c r="P19"/>
  <c r="O19" s="1"/>
  <c r="N19"/>
  <c r="M19"/>
  <c r="L19"/>
  <c r="I19"/>
  <c r="H19"/>
  <c r="G19"/>
  <c r="F19"/>
  <c r="E19"/>
  <c r="S18"/>
  <c r="R18"/>
  <c r="Q18" s="1"/>
  <c r="P18"/>
  <c r="O18"/>
  <c r="N18"/>
  <c r="M18"/>
  <c r="L18"/>
  <c r="I18" s="1"/>
  <c r="H18"/>
  <c r="G18"/>
  <c r="F18"/>
  <c r="E18"/>
  <c r="S17" s="1"/>
  <c r="R17"/>
  <c r="Q17" s="1"/>
  <c r="P17"/>
  <c r="O17" s="1"/>
  <c r="N17"/>
  <c r="M17"/>
  <c r="L17"/>
  <c r="I17"/>
  <c r="H17"/>
  <c r="G17"/>
  <c r="F17"/>
  <c r="E17"/>
  <c r="S16"/>
  <c r="R16"/>
  <c r="Q16" s="1"/>
  <c r="P16"/>
  <c r="O16"/>
  <c r="N16"/>
  <c r="M16"/>
  <c r="L16"/>
  <c r="I16" s="1"/>
  <c r="H16"/>
  <c r="G16"/>
  <c r="F16"/>
  <c r="E16"/>
  <c r="S15" s="1"/>
  <c r="R15"/>
  <c r="Q15" s="1"/>
  <c r="P15"/>
  <c r="O15" s="1"/>
  <c r="N15"/>
  <c r="M15"/>
  <c r="L15"/>
  <c r="I15"/>
  <c r="H15"/>
  <c r="G15"/>
  <c r="F15"/>
  <c r="E15"/>
  <c r="S14"/>
  <c r="R14"/>
  <c r="Q14" s="1"/>
  <c r="P14"/>
  <c r="O14"/>
  <c r="N14"/>
  <c r="M14"/>
  <c r="L14"/>
  <c r="I14" s="1"/>
  <c r="H14"/>
  <c r="G14"/>
  <c r="F14"/>
  <c r="E14"/>
  <c r="S13" s="1"/>
  <c r="R13"/>
  <c r="Q13" s="1"/>
  <c r="P13"/>
  <c r="O13" s="1"/>
  <c r="N13"/>
  <c r="M13"/>
  <c r="L13"/>
  <c r="I13"/>
  <c r="H13"/>
  <c r="G13"/>
  <c r="F13"/>
  <c r="E13"/>
  <c r="S12"/>
  <c r="R12"/>
  <c r="Q12" s="1"/>
  <c r="P12"/>
  <c r="O12"/>
  <c r="N12"/>
  <c r="M12"/>
  <c r="L12"/>
  <c r="I12" s="1"/>
  <c r="H12"/>
  <c r="G12"/>
  <c r="F12"/>
  <c r="E12"/>
  <c r="S11" s="1"/>
  <c r="R11"/>
  <c r="Q11" s="1"/>
  <c r="P11"/>
  <c r="O11" s="1"/>
  <c r="N11"/>
  <c r="M11"/>
  <c r="L11"/>
  <c r="I11"/>
  <c r="H11"/>
  <c r="G11"/>
  <c r="F11"/>
  <c r="E11"/>
  <c r="S10"/>
  <c r="R10"/>
  <c r="Q10" s="1"/>
  <c r="P10"/>
  <c r="O10"/>
  <c r="N10"/>
  <c r="M10"/>
  <c r="L10"/>
  <c r="I10" s="1"/>
  <c r="H10"/>
  <c r="G10"/>
  <c r="F10"/>
  <c r="E10"/>
  <c r="S9" s="1"/>
  <c r="R9"/>
  <c r="Q9" s="1"/>
  <c r="P9"/>
  <c r="O9" s="1"/>
  <c r="N9"/>
  <c r="M9"/>
  <c r="L9"/>
  <c r="I9"/>
  <c r="H9"/>
  <c r="G9"/>
  <c r="F9"/>
  <c r="E9"/>
  <c r="S8" s="1"/>
  <c r="R8"/>
  <c r="Q8" s="1"/>
  <c r="P8"/>
  <c r="O8"/>
  <c r="N8"/>
  <c r="M8"/>
  <c r="L8"/>
  <c r="I8" s="1"/>
  <c r="H8"/>
  <c r="G8"/>
  <c r="F8"/>
  <c r="E8"/>
  <c r="S7" s="1"/>
  <c r="R7"/>
  <c r="Q7" s="1"/>
  <c r="P7"/>
  <c r="O7" s="1"/>
  <c r="N7"/>
  <c r="M7"/>
  <c r="L7"/>
  <c r="I7"/>
  <c r="H7"/>
  <c r="G7"/>
  <c r="F7"/>
  <c r="E7"/>
  <c r="B5" s="1"/>
  <c r="B3"/>
  <c r="R446"/>
  <c r="R445"/>
  <c r="R444"/>
  <c r="R443"/>
  <c r="R442"/>
  <c r="R441"/>
  <c r="L441" l="1"/>
  <c r="H441"/>
  <c r="I441" s="1"/>
  <c r="P441"/>
  <c r="Q441" s="1"/>
  <c r="J441"/>
  <c r="K441" s="1"/>
  <c r="F429" i="20" l="1"/>
  <c r="F334" l="1"/>
  <c r="F327" l="1"/>
  <c r="F319" l="1"/>
  <c r="F318"/>
  <c r="F291" l="1"/>
  <c r="F290"/>
  <c r="F289"/>
  <c r="F288"/>
  <c r="E89" i="24" l="1"/>
  <c r="E258" i="23"/>
  <c r="S257" s="1"/>
  <c r="F270" i="20" l="1"/>
  <c r="F262"/>
  <c r="F261"/>
  <c r="F260"/>
  <c r="F243" l="1"/>
  <c r="F227" l="1"/>
  <c r="F225"/>
  <c r="F224"/>
  <c r="F221"/>
  <c r="F220"/>
  <c r="F219"/>
  <c r="F192" l="1"/>
  <c r="F186"/>
  <c r="F185"/>
  <c r="F176"/>
  <c r="F173" l="1"/>
  <c r="F128"/>
  <c r="F127"/>
  <c r="F126"/>
  <c r="F125"/>
  <c r="F124"/>
  <c r="F441" i="23" l="1"/>
  <c r="G441" s="1"/>
  <c r="M441"/>
  <c r="L442" s="1"/>
  <c r="M442" s="1"/>
  <c r="L443" s="1"/>
  <c r="M443" s="1"/>
  <c r="L444" s="1"/>
  <c r="M444" s="1"/>
  <c r="L445" s="1"/>
  <c r="M445" s="1"/>
  <c r="L446" s="1"/>
  <c r="M446" s="1"/>
  <c r="P442"/>
  <c r="Q442" s="1"/>
  <c r="P443" s="1"/>
  <c r="Q443" s="1"/>
  <c r="P444" s="1"/>
  <c r="Q444" s="1"/>
  <c r="P445" s="1"/>
  <c r="Q445" s="1"/>
  <c r="P446" s="1"/>
  <c r="Q446" s="1"/>
  <c r="H442"/>
  <c r="I442" s="1"/>
  <c r="H443" s="1"/>
  <c r="I443" s="1"/>
  <c r="H444" s="1"/>
  <c r="I444" s="1"/>
  <c r="H445" s="1"/>
  <c r="I445" s="1"/>
  <c r="H446" s="1"/>
  <c r="I446" s="1"/>
  <c r="J442"/>
  <c r="K442" s="1"/>
  <c r="J443" s="1"/>
  <c r="K443" s="1"/>
  <c r="J444" s="1"/>
  <c r="K444" s="1"/>
  <c r="J445" s="1"/>
  <c r="K445" s="1"/>
  <c r="J446" s="1"/>
  <c r="K446" s="1"/>
  <c r="S441" l="1"/>
  <c r="N441"/>
  <c r="O441" s="1"/>
  <c r="F442"/>
  <c r="G442" l="1"/>
  <c r="F443" s="1"/>
  <c r="S442"/>
  <c r="N442" l="1"/>
  <c r="O442" s="1"/>
  <c r="G443"/>
  <c r="F444" s="1"/>
  <c r="S443"/>
  <c r="G444" l="1"/>
  <c r="F445" s="1"/>
  <c r="S444"/>
  <c r="N443"/>
  <c r="O443" s="1"/>
  <c r="N444" l="1"/>
  <c r="O444" s="1"/>
  <c r="G445"/>
  <c r="F446" s="1"/>
  <c r="S445"/>
  <c r="N445" l="1"/>
  <c r="O445" s="1"/>
  <c r="S446"/>
  <c r="G446"/>
  <c r="N446" s="1"/>
  <c r="O446" s="1"/>
  <c r="M492"/>
  <c r="N492"/>
  <c r="O492" s="1"/>
  <c r="M493"/>
  <c r="N493" s="1"/>
  <c r="O493" s="1"/>
  <c r="J418" l="1"/>
  <c r="J412"/>
  <c r="K412" s="1"/>
  <c r="N418"/>
  <c r="N412"/>
  <c r="O412" s="1"/>
  <c r="F418"/>
  <c r="S418" s="1"/>
  <c r="K418"/>
  <c r="Q418"/>
  <c r="O418"/>
  <c r="G418"/>
  <c r="Q412" l="1"/>
  <c r="F411" l="1"/>
  <c r="F415"/>
  <c r="F416"/>
  <c r="F417"/>
  <c r="F412" s="1"/>
  <c r="F404"/>
  <c r="G404" s="1"/>
  <c r="F405"/>
  <c r="F403"/>
  <c r="G403" s="1"/>
  <c r="S403"/>
  <c r="S404"/>
  <c r="S405"/>
  <c r="G405"/>
  <c r="F408"/>
  <c r="G408"/>
  <c r="S408"/>
  <c r="F422"/>
  <c r="F419" s="1"/>
  <c r="F423"/>
  <c r="F424"/>
  <c r="G411"/>
  <c r="S411"/>
  <c r="G415"/>
  <c r="G422" s="1"/>
  <c r="S415"/>
  <c r="S422"/>
  <c r="G416"/>
  <c r="S416"/>
  <c r="G423"/>
  <c r="S423"/>
  <c r="S417"/>
  <c r="G417"/>
  <c r="G424"/>
  <c r="S424"/>
  <c r="G419" l="1"/>
  <c r="S419"/>
  <c r="S412"/>
  <c r="G412"/>
</calcChain>
</file>

<file path=xl/comments1.xml><?xml version="1.0" encoding="utf-8"?>
<comments xmlns="http://schemas.openxmlformats.org/spreadsheetml/2006/main">
  <authors>
    <author>Автор</author>
  </authors>
  <commentList>
    <comment ref="F5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Каризма РРF А3 - 30 руб. + прокладочный материал 60 р.
</t>
        </r>
      </text>
    </comment>
    <comment ref="F5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медикаменты в ср.160 руб. + прокладочный материал 60 р.
</t>
        </r>
      </text>
    </comment>
  </commentList>
</comments>
</file>

<file path=xl/sharedStrings.xml><?xml version="1.0" encoding="utf-8"?>
<sst xmlns="http://schemas.openxmlformats.org/spreadsheetml/2006/main" count="23848" uniqueCount="22009">
  <si>
    <t>Единица измерения</t>
  </si>
  <si>
    <t>Сумма начисленной амортизации оборудования, исп. при оказании платной услуги</t>
  </si>
  <si>
    <t>Накладные затраты, относимые на платные усулги</t>
  </si>
  <si>
    <t>Итого затрат</t>
  </si>
  <si>
    <t>1.</t>
  </si>
  <si>
    <t>Взрослая поликлиника</t>
  </si>
  <si>
    <t>2.</t>
  </si>
  <si>
    <t>2.1.</t>
  </si>
  <si>
    <t>2.2.</t>
  </si>
  <si>
    <t>№ п/п</t>
  </si>
  <si>
    <t>Наименование врача-специалиста, медицинской услуги</t>
  </si>
  <si>
    <t>Цена, руб.</t>
  </si>
  <si>
    <t>прием</t>
  </si>
  <si>
    <t>обследование</t>
  </si>
  <si>
    <t>процедура</t>
  </si>
  <si>
    <t>манипуляция</t>
  </si>
  <si>
    <t>Детская поликлиника</t>
  </si>
  <si>
    <t>9.</t>
  </si>
  <si>
    <t>осмотр</t>
  </si>
  <si>
    <t>Биохимические исследования</t>
  </si>
  <si>
    <t>Исследование мокроты</t>
  </si>
  <si>
    <t>Функциональные исследования</t>
  </si>
  <si>
    <t>исследование</t>
  </si>
  <si>
    <t>Аудиометрия</t>
  </si>
  <si>
    <t>Ультразвуковые исследования</t>
  </si>
  <si>
    <t>ФГДС</t>
  </si>
  <si>
    <t>Рентгенологические исследования</t>
  </si>
  <si>
    <t>"УТВЕРЖДАЮ"</t>
  </si>
  <si>
    <t>Главный врач</t>
  </si>
  <si>
    <t>Восстановительное лечение</t>
  </si>
  <si>
    <t>Приём врача-специалиста (первичный)</t>
  </si>
  <si>
    <t>1.1.</t>
  </si>
  <si>
    <t>1.2.</t>
  </si>
  <si>
    <t>1.3.</t>
  </si>
  <si>
    <t>1.4.</t>
  </si>
  <si>
    <t>Приём врача-специалиста (повторный)</t>
  </si>
  <si>
    <t>2.3.</t>
  </si>
  <si>
    <t>2.4.</t>
  </si>
  <si>
    <t>Приём врача-специалиста (профилактический)</t>
  </si>
  <si>
    <t>Приём врача-специалиста (на дому)</t>
  </si>
  <si>
    <t>Врачебные манипуляции</t>
  </si>
  <si>
    <t>Общие манипуляции и процедуры</t>
  </si>
  <si>
    <t>Оториноларингологические</t>
  </si>
  <si>
    <t>Офтальмологические</t>
  </si>
  <si>
    <t>Травматологические</t>
  </si>
  <si>
    <t>Урологические</t>
  </si>
  <si>
    <t>Хирургические</t>
  </si>
  <si>
    <t>Клинико-диагностические исследования</t>
  </si>
  <si>
    <t>Гематологические исследования</t>
  </si>
  <si>
    <t xml:space="preserve">Прочие исследования </t>
  </si>
  <si>
    <t>Анализ мочи</t>
  </si>
  <si>
    <t>Анализ кала</t>
  </si>
  <si>
    <t>Иммуноферментные исследования</t>
  </si>
  <si>
    <t>Диагностические исследования</t>
  </si>
  <si>
    <t>Массаж</t>
  </si>
  <si>
    <t>Физиотерапевтические процедуры</t>
  </si>
  <si>
    <t>Эндоскопические исследования</t>
  </si>
  <si>
    <t>Электроградиография (ЭКГ)</t>
  </si>
  <si>
    <t>Электроградиография (ЭКГ) с использованием лекарственных препаратов</t>
  </si>
  <si>
    <t>Электроградиография (ЭКГ) с физическими нагрузками</t>
  </si>
  <si>
    <t>Реовазография (РВГ )</t>
  </si>
  <si>
    <t>Реовазография (РВГ )  с использованием лекарственных препаратов</t>
  </si>
  <si>
    <t>Реоэнцефалография (РЭГ )</t>
  </si>
  <si>
    <t>Реоэнцефалография (РЭГ)  с использованием лекарственных препаратов</t>
  </si>
  <si>
    <t>Реоэнцефалография (РЭГ ) с поворотом и наклоном головы</t>
  </si>
  <si>
    <t>Спирография</t>
  </si>
  <si>
    <t>Спирография с использованием лекарственных препаратов</t>
  </si>
  <si>
    <t>Спирография с физическими нагрузками</t>
  </si>
  <si>
    <t>Электроэнцефалография (ЭЭГ)</t>
  </si>
  <si>
    <t>Холтеровское мониторирование  сердечного ритма (ХМ-ЭКГ)</t>
  </si>
  <si>
    <t>Электроградиография (ЭКГ) на дому</t>
  </si>
  <si>
    <t>Взятие и исследование биопсии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</si>
  <si>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</si>
  <si>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</si>
  <si>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</si>
  <si>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</si>
  <si>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</si>
  <si>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</si>
  <si>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</si>
  <si>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</si>
  <si>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</si>
  <si>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</si>
  <si>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</si>
  <si>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</si>
  <si>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</si>
  <si>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</si>
  <si>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</si>
  <si>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</si>
  <si>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</si>
  <si>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</si>
  <si>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</si>
  <si>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</si>
  <si>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</si>
  <si>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</si>
  <si>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</si>
  <si>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</si>
  <si>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</si>
  <si>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</si>
  <si>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</si>
  <si>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</si>
  <si>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</si>
  <si>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</si>
  <si>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</si>
  <si>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</si>
  <si>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</si>
  <si>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</si>
  <si>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</si>
  <si>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</si>
  <si>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</si>
  <si>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</si>
  <si>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</si>
  <si>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</si>
  <si>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</si>
  <si>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</si>
  <si>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</si>
  <si>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</si>
  <si>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</si>
  <si>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</si>
  <si>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</si>
  <si>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</si>
  <si>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</si>
  <si>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</si>
  <si>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</si>
  <si>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</si>
  <si>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</si>
  <si>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</si>
  <si>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</si>
  <si>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</si>
  <si>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</si>
  <si>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</si>
  <si>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</si>
  <si>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</si>
  <si>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</si>
  <si>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</si>
  <si>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</si>
  <si>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</si>
  <si>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</si>
  <si>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</si>
  <si>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</si>
  <si>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</si>
  <si>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</si>
  <si>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</si>
  <si>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</si>
  <si>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</si>
  <si>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</si>
  <si>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</si>
  <si>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</si>
  <si>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</si>
  <si>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</si>
  <si>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</si>
  <si>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</si>
  <si>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</si>
  <si>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</si>
  <si>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</si>
  <si>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</si>
  <si>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</si>
  <si>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</si>
  <si>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</si>
  <si>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</si>
  <si>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</si>
  <si>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</si>
  <si>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</si>
  <si>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</si>
  <si>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</si>
  <si>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</si>
  <si>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</si>
  <si>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</si>
  <si>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</si>
  <si>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2.4.11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</si>
  <si>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</si>
  <si>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</si>
  <si>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</si>
  <si>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</si>
  <si>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</si>
  <si>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</si>
  <si>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</si>
  <si>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</si>
  <si>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</si>
  <si>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</si>
  <si>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2.4.12</t>
  </si>
  <si>
    <t>2.4.13</t>
  </si>
  <si>
    <t>3.</t>
  </si>
  <si>
    <t>3.1.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</si>
  <si>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</si>
  <si>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</si>
  <si>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</si>
  <si>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</si>
  <si>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</si>
  <si>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</si>
  <si>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</si>
  <si>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</si>
  <si>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</si>
  <si>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</si>
  <si>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</si>
  <si>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</si>
  <si>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3.2.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</si>
  <si>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</si>
  <si>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</si>
  <si>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</si>
  <si>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</si>
  <si>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</si>
  <si>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</si>
  <si>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</si>
  <si>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</si>
  <si>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3.3.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</si>
  <si>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</si>
  <si>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</si>
  <si>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</si>
  <si>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</si>
  <si>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</si>
  <si>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</si>
  <si>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</si>
  <si>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</si>
  <si>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</si>
  <si>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3.4.</t>
  </si>
  <si>
    <t>3.4.1</t>
  </si>
  <si>
    <t>3.4.2</t>
  </si>
  <si>
    <t>3.5.</t>
  </si>
  <si>
    <t>3.5.1</t>
  </si>
  <si>
    <t>3.5.2</t>
  </si>
  <si>
    <t>3.5.3</t>
  </si>
  <si>
    <t>3.5.4</t>
  </si>
  <si>
    <t>3.6.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</si>
  <si>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</si>
  <si>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</si>
  <si>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</si>
  <si>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</si>
  <si>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</si>
  <si>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</si>
  <si>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</si>
  <si>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</si>
  <si>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4.</t>
  </si>
  <si>
    <t>4.1.</t>
  </si>
  <si>
    <t>4.1.1</t>
  </si>
  <si>
    <t>4.1.2</t>
  </si>
  <si>
    <t>4.1.3</t>
  </si>
  <si>
    <t>4.1.4</t>
  </si>
  <si>
    <t>4.1.5</t>
  </si>
  <si>
    <t>4.1.6</t>
  </si>
  <si>
    <t>4.1.7</t>
  </si>
  <si>
    <t>4.2.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</si>
  <si>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</si>
  <si>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</si>
  <si>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</si>
  <si>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</si>
  <si>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</si>
  <si>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</si>
  <si>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</si>
  <si>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</si>
  <si>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</si>
  <si>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</si>
  <si>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</si>
  <si>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</si>
  <si>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</si>
  <si>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</si>
  <si>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</si>
  <si>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</si>
  <si>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</si>
  <si>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</si>
  <si>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</si>
  <si>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</si>
  <si>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4.3.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</si>
  <si>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</si>
  <si>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</si>
  <si>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</si>
  <si>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</si>
  <si>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</si>
  <si>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</si>
  <si>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</si>
  <si>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</si>
  <si>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</si>
  <si>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</si>
  <si>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</si>
  <si>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4.4.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</si>
  <si>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</si>
  <si>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</si>
  <si>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</si>
  <si>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</si>
  <si>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</si>
  <si>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</si>
  <si>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</si>
  <si>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</si>
  <si>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</si>
  <si>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</si>
  <si>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</si>
  <si>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</si>
  <si>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4.5.</t>
  </si>
  <si>
    <t>4.5.1</t>
  </si>
  <si>
    <t>4.5.2</t>
  </si>
  <si>
    <t>4.5.3</t>
  </si>
  <si>
    <t>4.5.4</t>
  </si>
  <si>
    <t>4.5.5</t>
  </si>
  <si>
    <t>4.5.6</t>
  </si>
  <si>
    <t>4.5.7</t>
  </si>
  <si>
    <t>4.6.</t>
  </si>
  <si>
    <t>4.6.1</t>
  </si>
  <si>
    <t>4.6.2</t>
  </si>
  <si>
    <t>4.6.3</t>
  </si>
  <si>
    <t>4.7.</t>
  </si>
  <si>
    <t>4.7.1</t>
  </si>
  <si>
    <t>4.7.2</t>
  </si>
  <si>
    <t>4.8.1</t>
  </si>
  <si>
    <t>4.8.</t>
  </si>
  <si>
    <t>4.8.2</t>
  </si>
  <si>
    <t>4.8.3</t>
  </si>
  <si>
    <t>4.8.4</t>
  </si>
  <si>
    <t>4.8.5</t>
  </si>
  <si>
    <t>4.8.6</t>
  </si>
  <si>
    <t>4.8.7</t>
  </si>
  <si>
    <t>5.</t>
  </si>
  <si>
    <t>5.1.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</si>
  <si>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</si>
  <si>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</si>
  <si>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</si>
  <si>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</si>
  <si>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</si>
  <si>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</si>
  <si>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</si>
  <si>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</si>
  <si>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</si>
  <si>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</si>
  <si>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</si>
  <si>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</si>
  <si>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</si>
  <si>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</si>
  <si>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5.2.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</si>
  <si>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</si>
  <si>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</si>
  <si>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</si>
  <si>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</si>
  <si>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</si>
  <si>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</si>
  <si>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</si>
  <si>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</si>
  <si>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</si>
  <si>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</si>
  <si>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</si>
  <si>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</si>
  <si>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</si>
  <si>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</si>
  <si>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</si>
  <si>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</si>
  <si>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</si>
  <si>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</si>
  <si>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</si>
  <si>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</si>
  <si>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</si>
  <si>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</si>
  <si>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</si>
  <si>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</si>
  <si>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</si>
  <si>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</si>
  <si>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</si>
  <si>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</si>
  <si>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</si>
  <si>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</si>
  <si>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</si>
  <si>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</si>
  <si>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</si>
  <si>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5.2.34</t>
  </si>
  <si>
    <t>5.2.35</t>
  </si>
  <si>
    <t>5.2.36</t>
  </si>
  <si>
    <t>5.2.37</t>
  </si>
  <si>
    <t>5.2.38</t>
  </si>
  <si>
    <t>5.2.39</t>
  </si>
  <si>
    <t>5.2.40</t>
  </si>
  <si>
    <t>5.2.41</t>
  </si>
  <si>
    <t>5.2.42</t>
  </si>
  <si>
    <t>5.2.43</t>
  </si>
  <si>
    <t>5.2.44</t>
  </si>
  <si>
    <t>5.2.45</t>
  </si>
  <si>
    <t>5.2.46</t>
  </si>
  <si>
    <t>5.2.47</t>
  </si>
  <si>
    <t>5.2.48</t>
  </si>
  <si>
    <t>5.2.49</t>
  </si>
  <si>
    <t>5.2.50</t>
  </si>
  <si>
    <t>5.3.</t>
  </si>
  <si>
    <t>5.3.1</t>
  </si>
  <si>
    <t>5.3.2</t>
  </si>
  <si>
    <t>5.4.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</si>
  <si>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</si>
  <si>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</si>
  <si>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</si>
  <si>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</si>
  <si>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</si>
  <si>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</si>
  <si>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</si>
  <si>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</si>
  <si>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</si>
  <si>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</si>
  <si>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</si>
  <si>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5.4.12</t>
  </si>
  <si>
    <t>5.4.13</t>
  </si>
  <si>
    <t>5.4.14</t>
  </si>
  <si>
    <t>5.4.15</t>
  </si>
  <si>
    <t>6.</t>
  </si>
  <si>
    <t>6.1.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</si>
  <si>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</si>
  <si>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</si>
  <si>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</si>
  <si>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</si>
  <si>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</si>
  <si>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</si>
  <si>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</si>
  <si>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</si>
  <si>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</si>
  <si>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</si>
  <si>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</si>
  <si>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</si>
  <si>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</si>
  <si>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</si>
  <si>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</si>
  <si>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</si>
  <si>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</si>
  <si>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</si>
  <si>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</si>
  <si>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6.2.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</si>
  <si>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</si>
  <si>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</si>
  <si>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</si>
  <si>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</si>
  <si>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</si>
  <si>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</si>
  <si>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</si>
  <si>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</si>
  <si>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Стоматология</t>
  </si>
  <si>
    <t>7.</t>
  </si>
  <si>
    <t>Комиссии</t>
  </si>
  <si>
    <t>7.1</t>
  </si>
  <si>
    <t>7.2</t>
  </si>
  <si>
    <t>7.3</t>
  </si>
  <si>
    <t>7.4</t>
  </si>
  <si>
    <t>7.5</t>
  </si>
  <si>
    <t>комиссия</t>
  </si>
  <si>
    <t>8.</t>
  </si>
  <si>
    <t>Терапевтический прием</t>
  </si>
  <si>
    <t>В01.003.004.002</t>
  </si>
  <si>
    <t>Проводниковая анестезия</t>
  </si>
  <si>
    <t>В01.003.004.004</t>
  </si>
  <si>
    <t>Аппликационная анестезия</t>
  </si>
  <si>
    <t>В01.003.004.005</t>
  </si>
  <si>
    <t>Инфильтрационная анестезия</t>
  </si>
  <si>
    <t>А06.07.003</t>
  </si>
  <si>
    <t>Прицельная внутриротовая контактная рентгенография</t>
  </si>
  <si>
    <t>В04.065.001</t>
  </si>
  <si>
    <t>Прием (осмотр, консультация) врача-стоматолога-терапевта первичный</t>
  </si>
  <si>
    <t>В04.065.002</t>
  </si>
  <si>
    <t>Прием (осмотр, консультация) врача-стоматолога-терапевта вторичный</t>
  </si>
  <si>
    <t>В01.065.003</t>
  </si>
  <si>
    <t>Прием (осмотр, консультация) зубного  врача первичный</t>
  </si>
  <si>
    <t>В01.065.004</t>
  </si>
  <si>
    <t>Прием (осмотр, консультация) зубного  врача повторный</t>
  </si>
  <si>
    <t>А11.07.010</t>
  </si>
  <si>
    <t>А11.07.022</t>
  </si>
  <si>
    <t>Введение лекарственного препарата на слизистую оболочку полости рта</t>
  </si>
  <si>
    <t>А16.07.051</t>
  </si>
  <si>
    <t>Профессиональная гигиена полости рта и зубов (1 квадранта)</t>
  </si>
  <si>
    <t>А16.07.082</t>
  </si>
  <si>
    <t>Сошлифовывание твердых тканей зуба</t>
  </si>
  <si>
    <t>А15.07.003</t>
  </si>
  <si>
    <t>Наложение лечебной повязки при заболеваниях слизиситой оболочки полости рта и пародонта в области одной челюсти</t>
  </si>
  <si>
    <t>А16.07.002.002</t>
  </si>
  <si>
    <t>А16.07.002.004</t>
  </si>
  <si>
    <t>А16.07.002.006</t>
  </si>
  <si>
    <t>А16.07.002.010</t>
  </si>
  <si>
    <t>А16.07.002.011</t>
  </si>
  <si>
    <t>А16.07.002.012</t>
  </si>
  <si>
    <t>А16.07.002.009</t>
  </si>
  <si>
    <t>Наложение временной пломбы</t>
  </si>
  <si>
    <t>А16.07.091</t>
  </si>
  <si>
    <t>Снятие временной пломбы</t>
  </si>
  <si>
    <t>А16.07.092</t>
  </si>
  <si>
    <t>Трепанация зуба, искусственной коронки</t>
  </si>
  <si>
    <t>А16.07.008.001</t>
  </si>
  <si>
    <t>Пломбирование  корневого канала зуба пастой</t>
  </si>
  <si>
    <t>А16.07.008.002</t>
  </si>
  <si>
    <t>Пломбирование  корневого канала зуба гуттаперчивыми штифтами</t>
  </si>
  <si>
    <t>А11.07.027</t>
  </si>
  <si>
    <t>Наложение девитализирующей пасты</t>
  </si>
  <si>
    <t>А16.07.009</t>
  </si>
  <si>
    <t>Пульпотомия (ампутация коронковой пульпы)</t>
  </si>
  <si>
    <t>А16.07.010</t>
  </si>
  <si>
    <t xml:space="preserve">Экстирпация пульпы </t>
  </si>
  <si>
    <t>А16.07.020.001</t>
  </si>
  <si>
    <t>Удаление наддесневых и поддесневых зубных отложений в области зуба ручным методом (одного зуба)</t>
  </si>
  <si>
    <t>А16.07.025.001</t>
  </si>
  <si>
    <t>Избирательное полирование 1 зуба</t>
  </si>
  <si>
    <t>А16.07.030.001</t>
  </si>
  <si>
    <t>Инструментальная и медикаментозная обработка хорошо проходимого корневого канала</t>
  </si>
  <si>
    <t>А16.07.031</t>
  </si>
  <si>
    <t>Восстановление зуба пломбировочным материалом с использованием анкерных штифтов</t>
  </si>
  <si>
    <t xml:space="preserve">Восстановление зуба пломбировочным материалом с использованием фотополимеров </t>
  </si>
  <si>
    <t>А16.07.030.002</t>
  </si>
  <si>
    <t>Инструментальная и медикаментозная обработка плохо проходимого корневого канала</t>
  </si>
  <si>
    <t>А16.07.030.003</t>
  </si>
  <si>
    <t>Временное пломбирование лекарственным препаратом одного корневого канала</t>
  </si>
  <si>
    <t>А16.07.082.001</t>
  </si>
  <si>
    <t xml:space="preserve">Распломбировка корневого канала ранее леченного  пастой </t>
  </si>
  <si>
    <t>А16.07.082.002</t>
  </si>
  <si>
    <t xml:space="preserve">Распломбировка корневого канала ранее леченного фосфат-цементом / резорцинформальдегидным методом </t>
  </si>
  <si>
    <t>Снятие зубных отложений ультрозвуком (1 шт)</t>
  </si>
  <si>
    <t>В01.067.001</t>
  </si>
  <si>
    <t>Прием (осмотр, консультация) врача-стоматолога-хирурга первичный</t>
  </si>
  <si>
    <t>В01.067.002</t>
  </si>
  <si>
    <t>Прием (осмотр, консультация) врача-стоматолога-хирурга повторный</t>
  </si>
  <si>
    <t>А15.03.011</t>
  </si>
  <si>
    <t>Снятие шины с одной челюсти</t>
  </si>
  <si>
    <t>А15.07.002</t>
  </si>
  <si>
    <t>Наложение повязки при операциях в полости рта</t>
  </si>
  <si>
    <t>Хирургическая обработка раны или инфицированной ткани (без наложения швов)</t>
  </si>
  <si>
    <t>А16.07.097</t>
  </si>
  <si>
    <t>Наложение шва на слизистую оболочку  рта</t>
  </si>
  <si>
    <t>А16.07.001.001</t>
  </si>
  <si>
    <t>Удаление временного зуба</t>
  </si>
  <si>
    <t>А16.07.001.002</t>
  </si>
  <si>
    <t>Удаление постоянного зуба</t>
  </si>
  <si>
    <t>А16.07.001.003</t>
  </si>
  <si>
    <t>Удаление зуба сложное с разъединением корней</t>
  </si>
  <si>
    <t>А16.01.012</t>
  </si>
  <si>
    <t>Вскрытие и дренирование флегмоны(абсцесса)</t>
  </si>
  <si>
    <t>А16.07.024</t>
  </si>
  <si>
    <t>Операция удаления ретинированного, дистопированного или сверхкомплектного зуба</t>
  </si>
  <si>
    <t>А16.01.030</t>
  </si>
  <si>
    <t>Иссечение грануляции</t>
  </si>
  <si>
    <t>А16.04.018</t>
  </si>
  <si>
    <t>Вправление вывиха сустава</t>
  </si>
  <si>
    <t>А16.07.095.001</t>
  </si>
  <si>
    <t>Остановка луночного кровотечения без наложения швов методом тампонады</t>
  </si>
  <si>
    <t>А16.07.095.002</t>
  </si>
  <si>
    <t>Остановка луночного кровотечения без наложения швов с использованием гемостатических материалов</t>
  </si>
  <si>
    <t>А16.07.011</t>
  </si>
  <si>
    <t>Вскрытие подслизистого или поднадкостничного очага воспаления в полости рта</t>
  </si>
  <si>
    <t>А16.07.012</t>
  </si>
  <si>
    <t>А16.07.013</t>
  </si>
  <si>
    <t>Отсроченный кюретаж лунки удаленного зуба</t>
  </si>
  <si>
    <t>А16.07.014</t>
  </si>
  <si>
    <t>Вскрытие и дренирование абсцесса полости рта</t>
  </si>
  <si>
    <t>А16.07.038</t>
  </si>
  <si>
    <t>Открытый кюретаж при заболеваниях пародонта в области зуба  (1 шт)</t>
  </si>
  <si>
    <t>Снятие послеоперационных швов (лигатур)</t>
  </si>
  <si>
    <t>А11.07.012</t>
  </si>
  <si>
    <t>Глубокое фторирование эмали зуба</t>
  </si>
  <si>
    <t>А11.07.024</t>
  </si>
  <si>
    <t>Местное прменение реминерализующих препаратов в области зуба (1 шт)</t>
  </si>
  <si>
    <t>Обучение гигиене полости рта</t>
  </si>
  <si>
    <t>Хирургический прием</t>
  </si>
  <si>
    <t>8.1.</t>
  </si>
  <si>
    <t>Введение лекарственных препаратов в пародонтальный карман</t>
  </si>
  <si>
    <t>А22.07.002</t>
  </si>
  <si>
    <t>8.2.</t>
  </si>
  <si>
    <t>Восстановление зуба пломбой  I, II, III, V, VI класс по Блэку с использованием материалов химического отвержения (Каризма РРF А3) (с прокладочным материалом)</t>
  </si>
  <si>
    <t>Восстановление зуба пломбой с нарушением контактного пункта , II, III класс по Блэку с использованием материалов химического отвержения (Каризма РРF А3) (с прокладочным материалом)</t>
  </si>
  <si>
    <t>Восстановление зуба  , IV класс по Блэку с использованием  материалов химического отвержения (плюс полирование пломбы) (Каризма РРF А3)  (с прокладочным материалом)</t>
  </si>
  <si>
    <t>Восстановление зуба пломбой  I, V,  VI класс по Блэку с использованием  материалов из фотополимеров (плюс полирование пломбы)  (Ветример, Филтек Утимейт, Capo Natural, Диафил) (с прокладочным материалом)</t>
  </si>
  <si>
    <t>Восстановление зуба пломбой с нарушением  контактного пункта, II, III класс по Блэку с использованием  материалов из фотополимеров (плюс полирование пломбы)  (Ветример, Филтек Утимейт, Capo Natural, Диафил) (с прокладочным материалом)</t>
  </si>
  <si>
    <t>Восстановление зуба пломбой IV класса по Блэку с использованием  материалов из фотополимеров (плюс полирование пломбы)  (Ветример, Филтек Утимейт, Capo Natural, Диафил)  (с прокладочным материалом)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</si>
  <si>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</si>
  <si>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</si>
  <si>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</si>
  <si>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</si>
  <si>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</si>
  <si>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</si>
  <si>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</si>
  <si>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</si>
  <si>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</si>
  <si>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</si>
  <si>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</si>
  <si>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</si>
  <si>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</si>
  <si>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</si>
  <si>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</si>
  <si>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</si>
  <si>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</si>
  <si>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</si>
  <si>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</si>
  <si>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</si>
  <si>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</si>
  <si>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</si>
  <si>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</si>
  <si>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</si>
  <si>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</si>
  <si>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</si>
  <si>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</si>
  <si>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</si>
  <si>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8.1.29</t>
  </si>
  <si>
    <t>8.1.30</t>
  </si>
  <si>
    <t>8.1.31</t>
  </si>
  <si>
    <t>8.1.32</t>
  </si>
  <si>
    <t>8.1.33</t>
  </si>
  <si>
    <t>8.1.34</t>
  </si>
  <si>
    <t>8.1.35</t>
  </si>
  <si>
    <t>8.1.36</t>
  </si>
  <si>
    <t>8.1.37</t>
  </si>
  <si>
    <t>8.1.38</t>
  </si>
  <si>
    <t>8.1.39</t>
  </si>
  <si>
    <t>8.1.40</t>
  </si>
  <si>
    <t>8.1.41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</si>
  <si>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</si>
  <si>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</si>
  <si>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</si>
  <si>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</si>
  <si>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</si>
  <si>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</si>
  <si>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</si>
  <si>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</si>
  <si>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</si>
  <si>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</si>
  <si>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</si>
  <si>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</si>
  <si>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</si>
  <si>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</si>
  <si>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</si>
  <si>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</si>
  <si>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</si>
  <si>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</si>
  <si>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</si>
  <si>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</si>
  <si>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8.2.21</t>
  </si>
  <si>
    <t>Прочие услуги</t>
  </si>
  <si>
    <t>9.1</t>
  </si>
  <si>
    <t>услуга</t>
  </si>
  <si>
    <t xml:space="preserve">БУЗ ВО "Вологодская </t>
  </si>
  <si>
    <t>городская поликлиника № 4"</t>
  </si>
  <si>
    <t>____________ О.А.Степанец</t>
  </si>
  <si>
    <t>Прейскурант цен</t>
  </si>
  <si>
    <t>оказываемые в БУЗ "Вологодская городская поликлиника №4"</t>
  </si>
  <si>
    <t>А13.30.007</t>
  </si>
  <si>
    <t>Начальник планово-экономического отдела _____________ И.П. Падрухина</t>
  </si>
  <si>
    <t xml:space="preserve">Лист согласования </t>
  </si>
  <si>
    <t xml:space="preserve">к прейскуранту цен на платные медицинские услуги </t>
  </si>
  <si>
    <t>Должность</t>
  </si>
  <si>
    <t>Ф.И.О.</t>
  </si>
  <si>
    <t>Дата</t>
  </si>
  <si>
    <t>Подпись</t>
  </si>
  <si>
    <t>Зам.гл.врача по лечебной работе</t>
  </si>
  <si>
    <t>Заведующий ОЛД</t>
  </si>
  <si>
    <t>Заведующий КДЛ</t>
  </si>
  <si>
    <t>Заведующий ОФД</t>
  </si>
  <si>
    <t>Заведующий кабинетом врачей платного приема</t>
  </si>
  <si>
    <t>Заведующий стоматологическим отделением</t>
  </si>
  <si>
    <t>Г.Т. Кацитадзе</t>
  </si>
  <si>
    <t>Е.С. Широв</t>
  </si>
  <si>
    <t>Н.В. Ситникова</t>
  </si>
  <si>
    <t>Т.В. Лисицкая</t>
  </si>
  <si>
    <t>Е.И. Кулаков</t>
  </si>
  <si>
    <t>Г.Я. Капская</t>
  </si>
  <si>
    <t>Согласование</t>
  </si>
  <si>
    <t>Е.Н. Некипелова</t>
  </si>
  <si>
    <t>Наименование услуги</t>
  </si>
  <si>
    <t>Затраты материальных запасов</t>
  </si>
  <si>
    <t xml:space="preserve">Себестоимость </t>
  </si>
  <si>
    <t>Цена услуги по прейскуранту</t>
  </si>
  <si>
    <t>% рентабельности</t>
  </si>
  <si>
    <t>10%</t>
  </si>
  <si>
    <t>Состав тарифа на платные медицинские услуги</t>
  </si>
  <si>
    <t>к прейскуранту цен на 1 апреля 2018 года</t>
  </si>
  <si>
    <t>руб.</t>
  </si>
  <si>
    <t>%</t>
  </si>
  <si>
    <t>Рентабельность</t>
  </si>
  <si>
    <t>9.2</t>
  </si>
  <si>
    <t>4.8.8</t>
  </si>
  <si>
    <t>Осмотр врача-специалиста (профилактический)</t>
  </si>
  <si>
    <t>2.3.12</t>
  </si>
  <si>
    <t>1.3.15</t>
  </si>
  <si>
    <t>Затраты на оплату труда основного персонала с начислением</t>
  </si>
  <si>
    <t>Покрытие зубов фторлаком</t>
  </si>
  <si>
    <t>Вскрытие  и дренирование одонтогенного абсцесса</t>
  </si>
  <si>
    <t>7.6</t>
  </si>
  <si>
    <t>7.7</t>
  </si>
  <si>
    <t>3.5.5</t>
  </si>
  <si>
    <t xml:space="preserve">цена по договору </t>
  </si>
  <si>
    <t>пробирки</t>
  </si>
  <si>
    <t>забор</t>
  </si>
  <si>
    <t>транспорт</t>
  </si>
  <si>
    <t>мед.+м.и.</t>
  </si>
  <si>
    <t>3.1.13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</si>
  <si>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</si>
  <si>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</si>
  <si>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</si>
  <si>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</si>
  <si>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</si>
  <si>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</si>
  <si>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</si>
  <si>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</si>
  <si>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занятие</t>
  </si>
  <si>
    <t>ПР</t>
  </si>
  <si>
    <t>4.5.8</t>
  </si>
  <si>
    <t>Прямые затраты</t>
  </si>
  <si>
    <t>А03.16.001</t>
  </si>
  <si>
    <t>5.3.3</t>
  </si>
  <si>
    <t>Колоноскопия (без анестезии)</t>
  </si>
  <si>
    <t>А03.18.001</t>
  </si>
  <si>
    <t>А04.01.001</t>
  </si>
  <si>
    <t>А04.07.002</t>
  </si>
  <si>
    <t>А04.06.002</t>
  </si>
  <si>
    <t>А04.09.001</t>
  </si>
  <si>
    <t>А04.06.003</t>
  </si>
  <si>
    <t>А04.03.001</t>
  </si>
  <si>
    <t>А04.04.001</t>
  </si>
  <si>
    <t>А04.12.001</t>
  </si>
  <si>
    <t>5.1.15</t>
  </si>
  <si>
    <t>5.1.16</t>
  </si>
  <si>
    <t>5.1.17</t>
  </si>
  <si>
    <t>5.1.18</t>
  </si>
  <si>
    <t>5.1.19</t>
  </si>
  <si>
    <t>УЗИ мягких тканей</t>
  </si>
  <si>
    <t>УЗИ слюнных желез</t>
  </si>
  <si>
    <t>УЗИ лимфатических узлов</t>
  </si>
  <si>
    <t>УЗИ плевральной полости</t>
  </si>
  <si>
    <t>УЗИ вилочковой железы</t>
  </si>
  <si>
    <t>УЗИ костей</t>
  </si>
  <si>
    <t>УЗИ сустава</t>
  </si>
  <si>
    <t>Кал на скрытую кровь (ИХМ)</t>
  </si>
  <si>
    <t>Билирубин общий</t>
  </si>
  <si>
    <t>А09.05.021.027</t>
  </si>
  <si>
    <t>Билирубин прямой</t>
  </si>
  <si>
    <t>С реактивный белок</t>
  </si>
  <si>
    <t>А12.06.019</t>
  </si>
  <si>
    <t>Ревматоидный фактор</t>
  </si>
  <si>
    <t>Фосфор</t>
  </si>
  <si>
    <t>Креатинфосфокиназа (КФК)</t>
  </si>
  <si>
    <t>4.2.23</t>
  </si>
  <si>
    <t>4.2.24</t>
  </si>
  <si>
    <t>4.2.25</t>
  </si>
  <si>
    <t>4.2.26</t>
  </si>
  <si>
    <t>4.2.27</t>
  </si>
  <si>
    <t>Профилактический осмотр детей при поступлении в детский сад (в возрасте с 12 месяцев до 1 года 2 месяцев 29 дней)</t>
  </si>
  <si>
    <t>Врач-офтальмолог</t>
  </si>
  <si>
    <t>Врач-невролог</t>
  </si>
  <si>
    <t>Врач-детский хирург</t>
  </si>
  <si>
    <t>Врач-травматолог- ортопед</t>
  </si>
  <si>
    <t>Врач-оториноларинголог</t>
  </si>
  <si>
    <t>Забор крови (капилярной)</t>
  </si>
  <si>
    <t>Общий анализ крови</t>
  </si>
  <si>
    <t>Общий анализ мочи</t>
  </si>
  <si>
    <t>Электрокардиографя (ЭКГ)</t>
  </si>
  <si>
    <t>В01.031.001</t>
  </si>
  <si>
    <t>В01.023.001</t>
  </si>
  <si>
    <t>В01.057.001</t>
  </si>
  <si>
    <t>В01.050.001</t>
  </si>
  <si>
    <t>В01.028.002</t>
  </si>
  <si>
    <t>А11.13.001</t>
  </si>
  <si>
    <t>А08.06.006</t>
  </si>
  <si>
    <t>А05.10.006</t>
  </si>
  <si>
    <t>А26.19.011</t>
  </si>
  <si>
    <t>Врач-педиатр</t>
  </si>
  <si>
    <t>Врач-стоматолог</t>
  </si>
  <si>
    <t>В04.035.002</t>
  </si>
  <si>
    <t>В04.028.002</t>
  </si>
  <si>
    <t>В04.029.002</t>
  </si>
  <si>
    <t>В01.001.001</t>
  </si>
  <si>
    <t>Комиссия для получения разрешения на ношение оружия</t>
  </si>
  <si>
    <t>Врач-психиатр-нарколог</t>
  </si>
  <si>
    <t>В04.033.002</t>
  </si>
  <si>
    <t>В01.036.001</t>
  </si>
  <si>
    <t>В01.029.001</t>
  </si>
  <si>
    <t>В01.045.012</t>
  </si>
  <si>
    <t>Водительская комиссия категорий М, А, В</t>
  </si>
  <si>
    <t>Врач-профпатолог (Врач-терапевт)</t>
  </si>
  <si>
    <t>Цветоощущение</t>
  </si>
  <si>
    <t>В01.026.009</t>
  </si>
  <si>
    <t>В01.028.001</t>
  </si>
  <si>
    <t>УЗИ предстательной железы с определением остаточной мочи</t>
  </si>
  <si>
    <t>на платные медицинские услуги</t>
  </si>
  <si>
    <t>с 1 мая 2019 года</t>
  </si>
  <si>
    <t>Е.А. Упадышева</t>
  </si>
  <si>
    <t>И.о зам. гл. врача по детству</t>
  </si>
  <si>
    <t>Л.В.Куликова</t>
  </si>
  <si>
    <t>Отделение восстановительного лечения</t>
  </si>
  <si>
    <t>Удаление клеща</t>
  </si>
  <si>
    <t>Хламидии трахоматис Ig G</t>
  </si>
  <si>
    <t>Хламидии трахоматис Ig M</t>
  </si>
  <si>
    <t>ФСГ (фолликулостимулирующий гормон)</t>
  </si>
  <si>
    <t>ЛГ (лютеинизирующийлирующий гормон)</t>
  </si>
  <si>
    <t>А09.05.132</t>
  </si>
  <si>
    <t>А09.05.131</t>
  </si>
  <si>
    <t>4.3.12</t>
  </si>
  <si>
    <t>4.3.13</t>
  </si>
  <si>
    <t>4.3.14</t>
  </si>
  <si>
    <t>4.3.15</t>
  </si>
  <si>
    <t>4.3.16</t>
  </si>
  <si>
    <t>4.3.17</t>
  </si>
  <si>
    <t>Массаж языка</t>
  </si>
  <si>
    <t>6.1.28</t>
  </si>
  <si>
    <t>Ксерокопирование медицинской документации</t>
  </si>
  <si>
    <t>лист</t>
  </si>
  <si>
    <t>Комфортное пребывание пациента</t>
  </si>
  <si>
    <t>шт</t>
  </si>
  <si>
    <t>Выписка из амбулаторной карты пациента</t>
  </si>
  <si>
    <t>В04.014.004.006</t>
  </si>
  <si>
    <t>осмотр,    процедура</t>
  </si>
  <si>
    <t>В04.014.004.022</t>
  </si>
  <si>
    <t>В04.014.004.001</t>
  </si>
  <si>
    <t>В04.014.004.002</t>
  </si>
  <si>
    <t>В04.014.004.003</t>
  </si>
  <si>
    <t>В04.014.004.004</t>
  </si>
  <si>
    <t>В04.014.004.005</t>
  </si>
  <si>
    <t>В04.014.004.007</t>
  </si>
  <si>
    <t>В04.014.004.010</t>
  </si>
  <si>
    <t>В04.014.004.011</t>
  </si>
  <si>
    <t>В04.014.004.012</t>
  </si>
  <si>
    <t>Профилактика резус-конфликта при беременности (с учетом стоимости вакцины "Иммуноглобулин антирезусный")</t>
  </si>
  <si>
    <t>В04.014.004.013</t>
  </si>
  <si>
    <t>Профилактика гепатита А (для взрослых с 16 лет) (с учетом стоимости вакцины Хаврикс 1440)</t>
  </si>
  <si>
    <t>В04.014.004.014</t>
  </si>
  <si>
    <t>Профилактика гепатита А (для взрослых) (с учетом стоимости вакцины Альгавак М)</t>
  </si>
  <si>
    <t>В04.014.004.015</t>
  </si>
  <si>
    <t>Профилактика гепатита А (для детей) (с учетом стоимости вакцины Альгавак М)</t>
  </si>
  <si>
    <t>В04.014.004.016</t>
  </si>
  <si>
    <t>Профилактика гепатита В (для взрослых) (с учетом стоимости вакцины Регевак В)</t>
  </si>
  <si>
    <t>В04.014.004.017</t>
  </si>
  <si>
    <t>Профилактика гепатита В (для детей) (с учетом стоимости вакцины Регевак В)</t>
  </si>
  <si>
    <t>В04.014.004.018</t>
  </si>
  <si>
    <t>В04.014.004.019</t>
  </si>
  <si>
    <t>В04.014.004.020</t>
  </si>
  <si>
    <t>В04.014.004.021</t>
  </si>
  <si>
    <t>Профилактика желтой лихорадки  (с учетом стоимости вакцины "Вакцина против желтой лихорадки сухая")</t>
  </si>
  <si>
    <t>Консультация логопеда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</si>
  <si>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</si>
  <si>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</si>
  <si>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</si>
  <si>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</si>
  <si>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</si>
  <si>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</si>
  <si>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</si>
  <si>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</si>
  <si>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</si>
  <si>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</si>
  <si>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</si>
  <si>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</si>
  <si>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</si>
  <si>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</si>
  <si>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</si>
  <si>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</si>
  <si>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</si>
  <si>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</si>
  <si>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</si>
  <si>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3.1.35</t>
  </si>
  <si>
    <t>3.1.36</t>
  </si>
  <si>
    <t>3.1.38</t>
  </si>
  <si>
    <t>3.1.39</t>
  </si>
  <si>
    <t>Зам . гл. врача по экономическим вопросам</t>
  </si>
  <si>
    <t>Вакцинация (без учета стоимости вакцины)</t>
  </si>
  <si>
    <t>Профилактика пневмококковой инфекции (с учетом стоимости вакцины "Пневмовакс 23" и Превенар 13)</t>
  </si>
  <si>
    <t xml:space="preserve">Прочие медицинские услуги </t>
  </si>
  <si>
    <t xml:space="preserve">Немедицинские услуги </t>
  </si>
  <si>
    <t>10.</t>
  </si>
  <si>
    <t>10.1.</t>
  </si>
  <si>
    <t>10.2.</t>
  </si>
  <si>
    <t>10.3</t>
  </si>
  <si>
    <t>5.4</t>
  </si>
  <si>
    <t>Врач-профпатолог</t>
  </si>
  <si>
    <r>
      <t xml:space="preserve">Вакцинация против вируса папилломы человека (с учетом стоимости вакцины </t>
    </r>
    <r>
      <rPr>
        <b/>
        <sz val="14"/>
        <rFont val="Times New Roman"/>
        <family val="1"/>
        <charset val="204"/>
      </rPr>
      <t>"Церварикс"</t>
    </r>
    <r>
      <rPr>
        <sz val="14"/>
        <rFont val="Times New Roman"/>
        <family val="1"/>
        <charset val="204"/>
      </rPr>
      <t>)</t>
    </r>
  </si>
  <si>
    <r>
      <t>Вакцинация против гриппа (с учетом стоимости вакцины "</t>
    </r>
    <r>
      <rPr>
        <b/>
        <sz val="14"/>
        <rFont val="Times New Roman"/>
        <family val="1"/>
        <charset val="204"/>
      </rPr>
      <t>Гриппол плюс</t>
    </r>
    <r>
      <rPr>
        <sz val="14"/>
        <rFont val="Times New Roman"/>
        <family val="1"/>
        <charset val="204"/>
      </rPr>
      <t xml:space="preserve">") </t>
    </r>
  </si>
  <si>
    <r>
      <t>Вакцинация против вируса герпеса типа I и II (с учетом стоимости вакцины "</t>
    </r>
    <r>
      <rPr>
        <b/>
        <sz val="14"/>
        <rFont val="Times New Roman"/>
        <family val="1"/>
        <charset val="204"/>
      </rPr>
      <t>Витагерпавак"</t>
    </r>
    <r>
      <rPr>
        <sz val="14"/>
        <rFont val="Times New Roman"/>
        <family val="1"/>
        <charset val="204"/>
      </rPr>
      <t>)</t>
    </r>
  </si>
  <si>
    <r>
      <t>Вакцинация против менингококковых инфекций (с учетом стоимости вакцины "</t>
    </r>
    <r>
      <rPr>
        <b/>
        <sz val="14"/>
        <rFont val="Times New Roman"/>
        <family val="1"/>
        <charset val="204"/>
      </rPr>
      <t>Менактра</t>
    </r>
    <r>
      <rPr>
        <sz val="14"/>
        <rFont val="Times New Roman"/>
        <family val="1"/>
        <charset val="204"/>
      </rPr>
      <t>")</t>
    </r>
  </si>
  <si>
    <r>
      <t>Вакцинация против ротавирусных инфекций (с учетом стоимости вакцины "</t>
    </r>
    <r>
      <rPr>
        <b/>
        <sz val="14"/>
        <color theme="1"/>
        <rFont val="Times New Roman"/>
        <family val="1"/>
        <charset val="204"/>
      </rPr>
      <t>РотаТек</t>
    </r>
    <r>
      <rPr>
        <sz val="14"/>
        <color theme="1"/>
        <rFont val="Times New Roman"/>
        <family val="1"/>
        <charset val="204"/>
      </rPr>
      <t>")</t>
    </r>
  </si>
  <si>
    <r>
      <t>Вакцинация против коклюша, дифтерии, столбняка, полиомиелита, HIB-инфекции (с учетом стоимости вакцины "</t>
    </r>
    <r>
      <rPr>
        <b/>
        <sz val="14"/>
        <rFont val="Times New Roman"/>
        <family val="1"/>
        <charset val="204"/>
      </rPr>
      <t>Пентаксим</t>
    </r>
    <r>
      <rPr>
        <sz val="14"/>
        <rFont val="Times New Roman"/>
        <family val="1"/>
        <charset val="204"/>
      </rPr>
      <t>")</t>
    </r>
  </si>
  <si>
    <r>
      <t>Профилактика вируса папилломы человека (рак шейки матки) (с учетом стоимости вакцины "</t>
    </r>
    <r>
      <rPr>
        <b/>
        <sz val="14"/>
        <rFont val="Times New Roman"/>
        <family val="1"/>
        <charset val="204"/>
      </rPr>
      <t>Гардасил</t>
    </r>
    <r>
      <rPr>
        <sz val="14"/>
        <rFont val="Times New Roman"/>
        <family val="1"/>
        <charset val="204"/>
      </rPr>
      <t>")</t>
    </r>
  </si>
  <si>
    <r>
      <t>Профилактика дизентерии (с учетом стоимости вакцины "</t>
    </r>
    <r>
      <rPr>
        <b/>
        <sz val="14"/>
        <rFont val="Times New Roman"/>
        <family val="1"/>
        <charset val="204"/>
      </rPr>
      <t>Шигеллвак</t>
    </r>
    <r>
      <rPr>
        <sz val="14"/>
        <rFont val="Times New Roman"/>
        <family val="1"/>
        <charset val="204"/>
      </rPr>
      <t>")</t>
    </r>
  </si>
  <si>
    <r>
      <t>Профилактика брюшного тифа (с учетом стоимости вакцины "</t>
    </r>
    <r>
      <rPr>
        <b/>
        <sz val="14"/>
        <rFont val="Times New Roman"/>
        <family val="1"/>
        <charset val="204"/>
      </rPr>
      <t>Вианвак</t>
    </r>
    <r>
      <rPr>
        <sz val="14"/>
        <rFont val="Times New Roman"/>
        <family val="1"/>
        <charset val="204"/>
      </rPr>
      <t>")</t>
    </r>
  </si>
  <si>
    <r>
      <t>Профилактика коклюша, дифтерии, столбняка, полиомиелита, гемофильной инфекции, гепатита В (с учетом стоимости вакцины "</t>
    </r>
    <r>
      <rPr>
        <b/>
        <sz val="14"/>
        <rFont val="Times New Roman"/>
        <family val="1"/>
        <charset val="204"/>
      </rPr>
      <t>Инфанрикс Гекса</t>
    </r>
    <r>
      <rPr>
        <sz val="14"/>
        <rFont val="Times New Roman"/>
        <family val="1"/>
        <charset val="204"/>
      </rPr>
      <t>")</t>
    </r>
  </si>
  <si>
    <r>
      <t>Профилактика полиомиелита (с учетом стоимости вакцины "</t>
    </r>
    <r>
      <rPr>
        <b/>
        <sz val="14"/>
        <rFont val="Times New Roman"/>
        <family val="1"/>
        <charset val="204"/>
      </rPr>
      <t>Би Вак полио</t>
    </r>
    <r>
      <rPr>
        <sz val="14"/>
        <rFont val="Times New Roman"/>
        <family val="1"/>
        <charset val="204"/>
      </rPr>
      <t>")</t>
    </r>
  </si>
  <si>
    <r>
      <t>Профилактика ветрянной оспы (с учетом стоимости вакцины "</t>
    </r>
    <r>
      <rPr>
        <b/>
        <sz val="14"/>
        <rFont val="Times New Roman"/>
        <family val="1"/>
        <charset val="204"/>
      </rPr>
      <t>Варилрикс</t>
    </r>
    <r>
      <rPr>
        <sz val="14"/>
        <rFont val="Times New Roman"/>
        <family val="1"/>
        <charset val="204"/>
      </rPr>
      <t>")</t>
    </r>
  </si>
  <si>
    <r>
      <t>Вакцинация против клещевого энцефалита (с учетом стоимости вакцины "</t>
    </r>
    <r>
      <rPr>
        <b/>
        <sz val="14"/>
        <rFont val="Times New Roman"/>
        <family val="1"/>
        <charset val="204"/>
      </rPr>
      <t>Энцевир" и "Клещ-Э-Вак</t>
    </r>
    <r>
      <rPr>
        <sz val="14"/>
        <rFont val="Times New Roman"/>
        <family val="1"/>
        <charset val="204"/>
      </rPr>
      <t>") для прикрепленного к поликлинике населению</t>
    </r>
  </si>
  <si>
    <r>
      <t>Вакцинация против клещевого энцефалита (с учетом стоимости вакцины "</t>
    </r>
    <r>
      <rPr>
        <b/>
        <sz val="14"/>
        <rFont val="Times New Roman"/>
        <family val="1"/>
        <charset val="204"/>
      </rPr>
      <t>Энцевир" и "Клещ-Э-Вак</t>
    </r>
    <r>
      <rPr>
        <sz val="14"/>
        <rFont val="Times New Roman"/>
        <family val="1"/>
        <charset val="204"/>
      </rPr>
      <t>")</t>
    </r>
  </si>
  <si>
    <r>
      <t>Вакцинация АКДС   (с учетом стоимости вакцины "</t>
    </r>
    <r>
      <rPr>
        <b/>
        <sz val="14"/>
        <rFont val="Times New Roman"/>
        <family val="1"/>
        <charset val="204"/>
      </rPr>
      <t>Инфанрикс</t>
    </r>
    <r>
      <rPr>
        <sz val="14"/>
        <rFont val="Times New Roman"/>
        <family val="1"/>
        <charset val="204"/>
      </rPr>
      <t>")</t>
    </r>
  </si>
  <si>
    <r>
      <t>Вакцинация против гриппа (с учетом стоимости вакцины "</t>
    </r>
    <r>
      <rPr>
        <b/>
        <sz val="14"/>
        <rFont val="Times New Roman"/>
        <family val="1"/>
        <charset val="204"/>
      </rPr>
      <t>Ваксигрип</t>
    </r>
    <r>
      <rPr>
        <sz val="14"/>
        <rFont val="Times New Roman"/>
        <family val="1"/>
        <charset val="204"/>
      </rPr>
      <t xml:space="preserve">") </t>
    </r>
  </si>
  <si>
    <t>В01.058.001</t>
  </si>
  <si>
    <r>
      <t xml:space="preserve">Вакцинация от кори, краснухи, паротит (с учетом стоимости вакцины </t>
    </r>
    <r>
      <rPr>
        <b/>
        <sz val="14"/>
        <rFont val="Times New Roman"/>
        <family val="1"/>
        <charset val="204"/>
      </rPr>
      <t>ММР-II-</t>
    </r>
    <r>
      <rPr>
        <sz val="14"/>
        <rFont val="Times New Roman"/>
        <family val="1"/>
        <charset val="204"/>
      </rPr>
      <t>США,Голландия)</t>
    </r>
  </si>
  <si>
    <t>А26.06.018.003</t>
  </si>
  <si>
    <t>А26.06.018.002</t>
  </si>
  <si>
    <t>А26.06.028</t>
  </si>
  <si>
    <t>А26.06.029</t>
  </si>
  <si>
    <t>Определение антител класса G (Уреаплазма Ig G)</t>
  </si>
  <si>
    <t>Определение антител класса A (Уреаплазма Ig A)</t>
  </si>
  <si>
    <t>Код услуги</t>
  </si>
  <si>
    <t>Наименование медицинской услуги</t>
  </si>
  <si>
    <t>1. Раздел “А”</t>
  </si>
  <si>
    <t>А01.01.001</t>
  </si>
  <si>
    <t>Сбор анамнеза и жалоб в дерматологии</t>
  </si>
  <si>
    <t>А01.01.001.001</t>
  </si>
  <si>
    <t>Сбор анамнеза и жалоб при термических, химических и электрических ожогах</t>
  </si>
  <si>
    <t>А01.01.002</t>
  </si>
  <si>
    <t>Визуальное исследование в дерматологии</t>
  </si>
  <si>
    <t>А01.01.002.001</t>
  </si>
  <si>
    <t>Визуальное исследование при термических, химических и электрических ожогах</t>
  </si>
  <si>
    <t>А01.01.003</t>
  </si>
  <si>
    <t>Пальпация в дерматологии</t>
  </si>
  <si>
    <t>А01.01.003.001</t>
  </si>
  <si>
    <t>Пальпация при термических, химических и электрических ожогах</t>
  </si>
  <si>
    <t>A01.01.004</t>
  </si>
  <si>
    <t>Сбор анамнеза и жалоб в косметологии</t>
  </si>
  <si>
    <t>A01.01.005</t>
  </si>
  <si>
    <t>Определение дермографизма</t>
  </si>
  <si>
    <t>A01.02.001</t>
  </si>
  <si>
    <t>Сбор анамнеза и жалоб при заболеваниях мышц</t>
  </si>
  <si>
    <t>A01.02.002</t>
  </si>
  <si>
    <t>Визуальное исследование мышц</t>
  </si>
  <si>
    <t>A01.02.003</t>
  </si>
  <si>
    <t>Пальпация мышц</t>
  </si>
  <si>
    <t>A01.03.001</t>
  </si>
  <si>
    <t>Сбор анамнеза и жалоб при патологии костной системы</t>
  </si>
  <si>
    <t>A01.03.002</t>
  </si>
  <si>
    <t>Визуальное исследование костной системы</t>
  </si>
  <si>
    <t>A01.03.003</t>
  </si>
  <si>
    <t>Пальпация костной системы</t>
  </si>
  <si>
    <t>A01.03.004</t>
  </si>
  <si>
    <t>Перкуссия костной системы</t>
  </si>
  <si>
    <t>A01.04.001</t>
  </si>
  <si>
    <t>Сбор анамнеза и жалоб при патологии суставов</t>
  </si>
  <si>
    <t>A01.04.002</t>
  </si>
  <si>
    <t>Визуальное исследование суставов</t>
  </si>
  <si>
    <t>A01.04.003</t>
  </si>
  <si>
    <t>Пальпация суставов</t>
  </si>
  <si>
    <t>A01.04.004</t>
  </si>
  <si>
    <t>Перкуссия суставов</t>
  </si>
  <si>
    <t>A01.05.001</t>
  </si>
  <si>
    <t>Сбор анамнеза и жалоб при заболеваниях органов кроветворения и крови</t>
  </si>
  <si>
    <t>A01.05.002</t>
  </si>
  <si>
    <t>Визуальное исследование при заболеваниях органов кроветворения и крови</t>
  </si>
  <si>
    <t>A01.05.003</t>
  </si>
  <si>
    <t>Пальпация при заболеваниях органов кроветворения и крови</t>
  </si>
  <si>
    <t>A01.05.004</t>
  </si>
  <si>
    <t>Перкуссия при заболеваниях органов кроветворения и крови</t>
  </si>
  <si>
    <t>A01.06.001</t>
  </si>
  <si>
    <t>Сбор анамнеза и жалоб при патологии органов иммунной системы</t>
  </si>
  <si>
    <t>А01.06.002</t>
  </si>
  <si>
    <t>Визуальное исследование при патологии органов иммунной системы</t>
  </si>
  <si>
    <t>А01.06.003</t>
  </si>
  <si>
    <t>Пальпация при патологии органов иммунной системы</t>
  </si>
  <si>
    <t>A0107.001</t>
  </si>
  <si>
    <t>Сбор анамнеза и жалоб при патологии полости рта</t>
  </si>
  <si>
    <t>A01.07.001.001</t>
  </si>
  <si>
    <t>Сбор анамнеза и жалоб при патологии полости рта, включая черепно-челюстно-лицевой области</t>
  </si>
  <si>
    <t>A01.07.002</t>
  </si>
  <si>
    <t>Визуальное исследование при патологии полости рта</t>
  </si>
  <si>
    <t>A01.07.002.001</t>
  </si>
  <si>
    <t>Визуальное исследование при патологии полости рта, включая черепно-челюстно-лицевой области</t>
  </si>
  <si>
    <t>А01.07.003</t>
  </si>
  <si>
    <t>Пальпация органов полости рта</t>
  </si>
  <si>
    <t>A01.07.003.001</t>
  </si>
  <si>
    <t>Пальпация при патологии полости рта, включая черепно-челюстно-лицевой области</t>
  </si>
  <si>
    <t>A01.07.004</t>
  </si>
  <si>
    <t>Перкуссия при патологии полости рта</t>
  </si>
  <si>
    <t>A01.07.004.001</t>
  </si>
  <si>
    <t>Перкуссия при патологии полости рта, включая черепно-челюстно-лицевой области</t>
  </si>
  <si>
    <t>A01.07.005</t>
  </si>
  <si>
    <t>Внешний осмотр челюстно-лицевой области</t>
  </si>
  <si>
    <t>A01.07.006</t>
  </si>
  <si>
    <t>Пальпация челюстно-лицевой области</t>
  </si>
  <si>
    <t>A01.07.007</t>
  </si>
  <si>
    <t>Определение степени открывания рта и ограничения подвижности нижней челюсти</t>
  </si>
  <si>
    <t>A01.08.001</t>
  </si>
  <si>
    <t>Сбор анамнеза и жалоб при заболеваниях верхних дыхательных путей</t>
  </si>
  <si>
    <t>A01.08.002</t>
  </si>
  <si>
    <t>Визуальное исследование верхних дыхательных путей</t>
  </si>
  <si>
    <t>A01.08.003</t>
  </si>
  <si>
    <t>Пальпация при заболеваниях верхних дыхательных путей</t>
  </si>
  <si>
    <t>A01.08.004</t>
  </si>
  <si>
    <t>Перкуссия при заболеваниях верхних дыхательных путей</t>
  </si>
  <si>
    <t>A01.09.001</t>
  </si>
  <si>
    <t>Сбор анамнеза и жалоб при заболеваниях легких и бронхов</t>
  </si>
  <si>
    <t>A01.09.002</t>
  </si>
  <si>
    <t>Визуальное исследование при заболеваниях легких и бронхов</t>
  </si>
  <si>
    <t>A01.09.003</t>
  </si>
  <si>
    <t>Пальпация при заболеваниях легких и бронхов</t>
  </si>
  <si>
    <t>A01.09.004</t>
  </si>
  <si>
    <t>Перкуссия при заболеваниях легких и бронхов</t>
  </si>
  <si>
    <t>А01.09.005</t>
  </si>
  <si>
    <t>Аускультация при заболеваниях легких и бронхов</t>
  </si>
  <si>
    <t>A01.10.001</t>
  </si>
  <si>
    <t>Сбор анамнеза и жалоб при патологии сердца и перикарда</t>
  </si>
  <si>
    <t>A01.10.002</t>
  </si>
  <si>
    <t>Визуальное исследование при патологии сердца и перикарда</t>
  </si>
  <si>
    <t>A01.10.003</t>
  </si>
  <si>
    <t>Пальпация при патологии сердца и перикарда</t>
  </si>
  <si>
    <t>A01.10.004</t>
  </si>
  <si>
    <t>Перкуссия при патологии сердца и перикарда</t>
  </si>
  <si>
    <t>A01.10.005</t>
  </si>
  <si>
    <t>Аускультация при патологии сердца и перикарда</t>
  </si>
  <si>
    <t>A01.11.001</t>
  </si>
  <si>
    <t>Сбор анамнеза и жалоб при патологии средостения</t>
  </si>
  <si>
    <t>A01.11.002</t>
  </si>
  <si>
    <t>Пальпация при патологии средостения</t>
  </si>
  <si>
    <t>A01.11.003</t>
  </si>
  <si>
    <t>Перкуссия при патологии средостения</t>
  </si>
  <si>
    <t>A01.12.001</t>
  </si>
  <si>
    <t>Сбор анамнеза и жалоб при сосудистой патологии</t>
  </si>
  <si>
    <t>A01.12.002</t>
  </si>
  <si>
    <t>Визуальное исследование при сосудистой патологии</t>
  </si>
  <si>
    <t>A01.12.003</t>
  </si>
  <si>
    <t>Пальпация при сосудистой патологии</t>
  </si>
  <si>
    <t>A01.12.004</t>
  </si>
  <si>
    <t>Аускультация при сосудистой патологии</t>
  </si>
  <si>
    <t>A01.13.001</t>
  </si>
  <si>
    <t>Сбор анамнеза и жалоб при микроциркуляторной патологии</t>
  </si>
  <si>
    <t>A01.13.002</t>
  </si>
  <si>
    <t>Визуальное исследование при микроциркуляторной патологии</t>
  </si>
  <si>
    <t>A01.13.003</t>
  </si>
  <si>
    <t>Пальпация при микроциркуляторной патологии</t>
  </si>
  <si>
    <t>A01.13.004</t>
  </si>
  <si>
    <t>Аускультация при микроциркуляторной патологии</t>
  </si>
  <si>
    <t>A01.14.001</t>
  </si>
  <si>
    <t>Сбор анамнеза и жалоб при заболеваниях печени и желчевыводящих путей</t>
  </si>
  <si>
    <t>A01.14.002</t>
  </si>
  <si>
    <t>Визуальное исследование при заболеваниях печени и желчевыводящих путей</t>
  </si>
  <si>
    <t>A01.14.003</t>
  </si>
  <si>
    <t>Пальпация при заболеваниях печени и желчевыводящих путей</t>
  </si>
  <si>
    <t>A01.14.004</t>
  </si>
  <si>
    <t>Перкуссия при заболеваниях печени и желчевыводящих путей</t>
  </si>
  <si>
    <t>A01.15.001</t>
  </si>
  <si>
    <t>Сбор анамнеза и жалоб при заболеваниях поджелудочной железы</t>
  </si>
  <si>
    <t>A01.15.002</t>
  </si>
  <si>
    <t>Визуальное исследование при заболеваниях поджелудочной железы</t>
  </si>
  <si>
    <t>A01.15.003</t>
  </si>
  <si>
    <t>Пальпация при заболеваниях поджелудочной железы</t>
  </si>
  <si>
    <t>A01.15.004</t>
  </si>
  <si>
    <t>Перкуссия при заболеваниях поджелудочной железы</t>
  </si>
  <si>
    <t>A01.16.001</t>
  </si>
  <si>
    <t>Сбор анамнеза и жалоб при заболеваниях пищевода, желудка, двенадцатиперстной кишки</t>
  </si>
  <si>
    <t>A01.16.002</t>
  </si>
  <si>
    <t>Визуальное исследование при заболеваниях пищевода, желудка, двенадцатиперстной кишки</t>
  </si>
  <si>
    <t>A01.16.003</t>
  </si>
  <si>
    <t>Пальпация при заболеваниях пищевода, желудка, двенадцатиперстной кишки</t>
  </si>
  <si>
    <t>A01.16.004</t>
  </si>
  <si>
    <t>Перкуссия при заболеваниях пищевода, желудка, двенадцатиперстной кишки</t>
  </si>
  <si>
    <t>A01.16.005</t>
  </si>
  <si>
    <t>Аускультация при заболеваниях пищевода, желудка, двенадцатиперстной кишки</t>
  </si>
  <si>
    <t>A01.17.001</t>
  </si>
  <si>
    <t>Сбор анамнеза и жалоб при заболеваниях тонкой кишки</t>
  </si>
  <si>
    <t>A01.17.002</t>
  </si>
  <si>
    <t>Визуальное исследование при заболеваниях тонкой кишки</t>
  </si>
  <si>
    <t>A01.17.003</t>
  </si>
  <si>
    <t>Пальпация при заболеваниях тонкой кишки</t>
  </si>
  <si>
    <t>A01.17.004</t>
  </si>
  <si>
    <t>Перкуссия при заболеваниях тонкой кишки</t>
  </si>
  <si>
    <t>A01.17.005</t>
  </si>
  <si>
    <t>Аускультация при заболеваниях тонкой кишки</t>
  </si>
  <si>
    <t>A01.18.001</t>
  </si>
  <si>
    <t>Сбор анамнеза и жалоб при заболеваниях толстой кишки</t>
  </si>
  <si>
    <t>A01.18.002</t>
  </si>
  <si>
    <t>Визуальное исследование при заболеваниях толстой кишки</t>
  </si>
  <si>
    <t>A01.18.003</t>
  </si>
  <si>
    <t>Пальпация при заболеваниях толстой кишки</t>
  </si>
  <si>
    <t>A01.18.004</t>
  </si>
  <si>
    <t>Перкуссия при заболеваниях толстой кишки</t>
  </si>
  <si>
    <t>A01.18.005</t>
  </si>
  <si>
    <t>Аускультация при заболеваниях толстой кишки</t>
  </si>
  <si>
    <t>A01.19.001</t>
  </si>
  <si>
    <t>Сбор анамнеза и жалоб при патологии сигмовидной и прямой кишки</t>
  </si>
  <si>
    <t>A01.19.002</t>
  </si>
  <si>
    <t>Визуальное исследование при патологии сигмовидной и прямой кишки</t>
  </si>
  <si>
    <t>A01.19.003</t>
  </si>
  <si>
    <t>Пальпация при патологии сигмовидной и прямой кишки</t>
  </si>
  <si>
    <t>A01.19.004</t>
  </si>
  <si>
    <t>Трансректальное пальцевое исследование</t>
  </si>
  <si>
    <t>A01.20.001</t>
  </si>
  <si>
    <t>Сбор акушерско-гинекологического анамнеза и жалоб</t>
  </si>
  <si>
    <t>A01.20.002</t>
  </si>
  <si>
    <t>Визуальный осмотр наружных половых органов</t>
  </si>
  <si>
    <t>A01.20.003</t>
  </si>
  <si>
    <t>Бимануальное влагалищное исследование</t>
  </si>
  <si>
    <t>A01.20.004</t>
  </si>
  <si>
    <t>Бимануальное ректоабдоминальное исследование</t>
  </si>
  <si>
    <t>A01.20.005</t>
  </si>
  <si>
    <t>Визуальное исследование молочных желез</t>
  </si>
  <si>
    <t>A01.20.006</t>
  </si>
  <si>
    <t>Пальпация молочных желез</t>
  </si>
  <si>
    <t>A01.21.001</t>
  </si>
  <si>
    <t>Сбор анамнеза и жалоб при патологии мужских половых органов</t>
  </si>
  <si>
    <t>A01.21.002</t>
  </si>
  <si>
    <t>Визуальное исследование при патологии мужских половых органов</t>
  </si>
  <si>
    <t>A01.21.003</t>
  </si>
  <si>
    <t>Пальпация при патологии мужских половых органов</t>
  </si>
  <si>
    <t>A01.22.001</t>
  </si>
  <si>
    <t>Сбор анамнеза и жалоб в эндокринологии</t>
  </si>
  <si>
    <t>A01.22.002</t>
  </si>
  <si>
    <t>Визуальное исследование в эндокринологии</t>
  </si>
  <si>
    <t>A01.22.003</t>
  </si>
  <si>
    <t>Пальпация в эндокринологии</t>
  </si>
  <si>
    <t>A01.23.001</t>
  </si>
  <si>
    <t>Сбор анамнеза и жалоб при патологии центральной нервной системы и головного мозга</t>
  </si>
  <si>
    <t>A01.23.002</t>
  </si>
  <si>
    <t>Визуальное исследование при патологии центральной нервной системы и головного мозга</t>
  </si>
  <si>
    <t>A01.23.003</t>
  </si>
  <si>
    <t>Пальпация при патологии центральной нервной системы и головного мозга</t>
  </si>
  <si>
    <t>A01.23.004</t>
  </si>
  <si>
    <t>Исследование чувствительной и двигательной сферы при патологии центральной нервной системы и головного мозга</t>
  </si>
  <si>
    <t>A01.24.001</t>
  </si>
  <si>
    <t>Сбор анамнеза и жалоб при патологии периферической нервной системы</t>
  </si>
  <si>
    <t>A01.24.002</t>
  </si>
  <si>
    <t>Визуальное исследование при патологии периферической нервной системы</t>
  </si>
  <si>
    <t>A01.24.003</t>
  </si>
  <si>
    <t>Пальпация при патологии периферической нервной системы</t>
  </si>
  <si>
    <t>A01.24.004</t>
  </si>
  <si>
    <t>Исследование чувствительной и двигательной сферы при патологии периферической нервной системы</t>
  </si>
  <si>
    <t>A01.25.001</t>
  </si>
  <si>
    <t>Сбор анамнеза и жалоб при патологии органа слуха</t>
  </si>
  <si>
    <t>A01.25.002</t>
  </si>
  <si>
    <t>Визуальное исследование при патологии органа слуха</t>
  </si>
  <si>
    <t>A01.25.003</t>
  </si>
  <si>
    <t>Пальпация при патологии органа слуха</t>
  </si>
  <si>
    <t>A01.25.004</t>
  </si>
  <si>
    <t>Перкуссия при патологии органа слуха</t>
  </si>
  <si>
    <t>A01.26.001</t>
  </si>
  <si>
    <t>Сбор анамнеза и жалоб при патологии глаза</t>
  </si>
  <si>
    <t>A01.26.002</t>
  </si>
  <si>
    <t>Визуальное исследование глаз</t>
  </si>
  <si>
    <t>A01.26.003</t>
  </si>
  <si>
    <t>Пальпация при патологии глаз</t>
  </si>
  <si>
    <t>A01.27.001</t>
  </si>
  <si>
    <t>Сбор анамнеза и жалоб при патологии органа обоняния</t>
  </si>
  <si>
    <t>A01.27.002</t>
  </si>
  <si>
    <t>Визуальное исследование при патологии органа обоняния</t>
  </si>
  <si>
    <t>A01.27.003</t>
  </si>
  <si>
    <t>Пальпация при патологии органа обоняния</t>
  </si>
  <si>
    <t>A01.27.004</t>
  </si>
  <si>
    <t>Перкуссия при патологии органа обоняния</t>
  </si>
  <si>
    <t>A01.28.001</t>
  </si>
  <si>
    <t>Сбор анамнеза и жалоб при патологии почек и мочевыделительной системы</t>
  </si>
  <si>
    <t>A01.28.002</t>
  </si>
  <si>
    <t>Визуальное исследование при патологии почек и мочевыделительной системы</t>
  </si>
  <si>
    <t>A01.28.003</t>
  </si>
  <si>
    <t>Пальпация при патологии почек и мочевыделительной системы</t>
  </si>
  <si>
    <t>A01.28.004</t>
  </si>
  <si>
    <t>Перкуссия при патологии почек и мочевыделительной системы</t>
  </si>
  <si>
    <t>А01.29.001</t>
  </si>
  <si>
    <t>Сбор жалоб и анамнеза (объективный и субъективный) в психиатрии</t>
  </si>
  <si>
    <t>A01.29.002</t>
  </si>
  <si>
    <t>Визуальное исследование в психиатрии</t>
  </si>
  <si>
    <t>A01.29.003</t>
  </si>
  <si>
    <t>Пальпация в психиатрии</t>
  </si>
  <si>
    <t>A01.29.005</t>
  </si>
  <si>
    <t>Сбор жалоб и анамнеза (объективный и субъективный) в психиатрии-наркологии</t>
  </si>
  <si>
    <t>A01.29.006</t>
  </si>
  <si>
    <t>Визуальное исследование в психиатрии-наркологии</t>
  </si>
  <si>
    <t>A01.29.007</t>
  </si>
  <si>
    <t>Пальпация в психиатрии-наркологии</t>
  </si>
  <si>
    <t>A01.29.008</t>
  </si>
  <si>
    <t>Сбор психологического анамнеза и жалоб</t>
  </si>
  <si>
    <t>A01.30.001</t>
  </si>
  <si>
    <t>Сбор анамнеза и жалоб при инфекционном заболевании</t>
  </si>
  <si>
    <t>A01.30.002</t>
  </si>
  <si>
    <t>Визуальное исследование при инфекционном заболевании</t>
  </si>
  <si>
    <t>A01.30.003</t>
  </si>
  <si>
    <t>Пальпация при инфекционном заболевании</t>
  </si>
  <si>
    <t>A01.30.004</t>
  </si>
  <si>
    <t>Перкуссия при инфекционном заболевании</t>
  </si>
  <si>
    <t>A01.30.005</t>
  </si>
  <si>
    <t>Аускультация при инфекционном заболевании</t>
  </si>
  <si>
    <t>A01.30.006</t>
  </si>
  <si>
    <t>Оценка состояния новорожденного по шкале Апгар</t>
  </si>
  <si>
    <t>A01.30.007</t>
  </si>
  <si>
    <t>Пальпация плода</t>
  </si>
  <si>
    <t>A01.30.008</t>
  </si>
  <si>
    <t>Оценка гестационного возраста новорожденного по шкале Балорда</t>
  </si>
  <si>
    <t>A01.30.009</t>
  </si>
  <si>
    <t>Сбор анамнеза и жалоб терапевтический</t>
  </si>
  <si>
    <t>A01.30.009.001</t>
  </si>
  <si>
    <t>Сбор анамнеза и жалоб при радиационном поражении</t>
  </si>
  <si>
    <t>A01.30.009.002</t>
  </si>
  <si>
    <t>Сбор анамнеза и жалоб при отравлении</t>
  </si>
  <si>
    <t>A01.30.010</t>
  </si>
  <si>
    <t>Визуальный осмотр терапевтический</t>
  </si>
  <si>
    <t>A01.30.011</t>
  </si>
  <si>
    <t>Пальпация терапевтическая</t>
  </si>
  <si>
    <t>A01.30.012</t>
  </si>
  <si>
    <t>Аускультация терапевтическая</t>
  </si>
  <si>
    <t>A01.30.013</t>
  </si>
  <si>
    <t>Сбор анамнеза и жалоб при генетическом консультировании</t>
  </si>
  <si>
    <t>A01.30.014</t>
  </si>
  <si>
    <t>Визуальное исследование при генетическом консультировании</t>
  </si>
  <si>
    <t>A01.30.015</t>
  </si>
  <si>
    <t>Составление родословной</t>
  </si>
  <si>
    <t>A01.30.016</t>
  </si>
  <si>
    <t>Перкуссия терапевтическая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</si>
  <si>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</si>
  <si>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</si>
  <si>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</si>
  <si>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</si>
  <si>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</si>
  <si>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</si>
  <si>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</si>
  <si>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</si>
  <si>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</si>
  <si>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</si>
  <si>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</si>
  <si>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Определение площади ожога</t>
  </si>
  <si>
    <t>A01.30.023</t>
  </si>
  <si>
    <t>Сбор спортивного анамнеза</t>
  </si>
  <si>
    <t>A01.30.024</t>
  </si>
  <si>
    <t>Составление заключения о физическом развитии</t>
  </si>
  <si>
    <t>A01.30.025</t>
  </si>
  <si>
    <t>Соматоскопия</t>
  </si>
  <si>
    <t>A01.30.025.001</t>
  </si>
  <si>
    <t>Определение формы спины</t>
  </si>
  <si>
    <t>A01.30.025.002</t>
  </si>
  <si>
    <t>Определение формы грудной клетки</t>
  </si>
  <si>
    <t>A01.30.025.003</t>
  </si>
  <si>
    <t>Определение формы ног</t>
  </si>
  <si>
    <t>A01.30.025.004</t>
  </si>
  <si>
    <t>Определение телосложения</t>
  </si>
  <si>
    <t>A01.30.026</t>
  </si>
  <si>
    <t>Опрос (анкетирование) на выявление неинфекционных заболеваний и факторов риска их развития</t>
  </si>
  <si>
    <t>A01.30.027</t>
  </si>
  <si>
    <t>Сбор анамнеза и жалоб в радиотерапии</t>
  </si>
  <si>
    <t>A01.30.028</t>
  </si>
  <si>
    <t>Сбор анамнеза и жалоб остеопатический</t>
  </si>
  <si>
    <t>A01.30.029</t>
  </si>
  <si>
    <t>Визуальный осмотр остеопатический</t>
  </si>
  <si>
    <t>A01.30.030</t>
  </si>
  <si>
    <t>Пальпация остеопатическая</t>
  </si>
  <si>
    <t>A01.30.030.001</t>
  </si>
  <si>
    <t>Пальпаторное остеопатическое определение соматических дисфункций глобальных биомеханических</t>
  </si>
  <si>
    <t>A01.30.030.002</t>
  </si>
  <si>
    <t>Пальпаторное остеопатическое определение соматических дисфункций глобальных ритмогенных</t>
  </si>
  <si>
    <t>A01.30.030.003</t>
  </si>
  <si>
    <t>Пальпаторное остеопатическое определение соматических дисфункций глобальных нейродинамических</t>
  </si>
  <si>
    <t>A01.30.030.004</t>
  </si>
  <si>
    <t>Пальпаторное остеопатическое определение соматических дисфункций региона головы</t>
  </si>
  <si>
    <t>A01.30.030.005</t>
  </si>
  <si>
    <t>Пальпаторное остеопатическое определение соматических дисфункций региона шеи</t>
  </si>
  <si>
    <t>A01.30.030.006</t>
  </si>
  <si>
    <t>Пальпаторное остеопатическое определение соматических дисфункций региона грудного</t>
  </si>
  <si>
    <t>A01.30.030.007</t>
  </si>
  <si>
    <t>Пальпаторное остеопатическое определение соматических дисфункций региона поясничного</t>
  </si>
  <si>
    <t>A01.30.030.008</t>
  </si>
  <si>
    <t>Пальпаторное остеопатическое определение соматических дисфункций региона таза</t>
  </si>
  <si>
    <t>A01.30.030.009</t>
  </si>
  <si>
    <t>Пальпаторное остеопатическое определение соматических дисфункций региона верхних конечностей</t>
  </si>
  <si>
    <t>A01.30.030.010</t>
  </si>
  <si>
    <t>Пальпаторное остеопатическое определение соматических дисфункций региона нижних конечностей</t>
  </si>
  <si>
    <t>A01.30.030.011</t>
  </si>
  <si>
    <t>Пальпаторное остеопатическое определение соматических дисфункций региона твердой мозговой оболочки</t>
  </si>
  <si>
    <t>A01.30.030.012</t>
  </si>
  <si>
    <t>Пальпаторное остеопатическое определение соматических дисфункций региональных нейродинамических</t>
  </si>
  <si>
    <t>A01.30.030.013</t>
  </si>
  <si>
    <t>Пальпаторное остеопатическое определение локальных соматических дисфункций верхних конечностей</t>
  </si>
  <si>
    <t>A01.30.030.014</t>
  </si>
  <si>
    <t>Пальпаторное остеопатическое определение локальных соматических дисфункций нижних конечностей</t>
  </si>
  <si>
    <t>A01.30.030.015</t>
  </si>
  <si>
    <t>Пальпаторное остеопатическое определение локальных соматических дисфункций костей и сочленений таза</t>
  </si>
  <si>
    <t>A01.30.030.016</t>
  </si>
  <si>
    <t>Пальпаторное остеопатическое определение локальных соматических дисфункций грудной клетки</t>
  </si>
  <si>
    <t>A01.30.030.017</t>
  </si>
  <si>
    <t>Пальпаторное остеопатическое определение локальных соматических дисфункций краниосакральной системы и органов головы</t>
  </si>
  <si>
    <t>A01.30.030.018</t>
  </si>
  <si>
    <t>Пальпаторное остеопатическое определение локальных соматических дисфункций нервной и эндокринной систем</t>
  </si>
  <si>
    <t>A01.30.030.019</t>
  </si>
  <si>
    <t>Пальпаторное остеопатическое определение локальных соматических дисфункций внутренних органов</t>
  </si>
  <si>
    <t>A02.01.001</t>
  </si>
  <si>
    <t>Измерение массы тела</t>
  </si>
  <si>
    <t>A02.01.001.001</t>
  </si>
  <si>
    <t>Биоимпедансная спектроскопия</t>
  </si>
  <si>
    <t>A02.01.001.002</t>
  </si>
  <si>
    <t>Дистанционное наблюдение за показателями массы тела</t>
  </si>
  <si>
    <t>A02.01.002</t>
  </si>
  <si>
    <t>Аускультация в дерматологии</t>
  </si>
  <si>
    <t>A02.01.003</t>
  </si>
  <si>
    <t>Определение сальности кожи</t>
  </si>
  <si>
    <t>A02.01.004</t>
  </si>
  <si>
    <t>Измерение толщины кожной складки (пликометрия)</t>
  </si>
  <si>
    <t>A02.01.005</t>
  </si>
  <si>
    <t>Проведение йодной пробы</t>
  </si>
  <si>
    <t>A02.01.006</t>
  </si>
  <si>
    <t>Люминесцентная диагностика (осмотр под лампой Вуда)</t>
  </si>
  <si>
    <t>A02.01.007</t>
  </si>
  <si>
    <t>Линейное измерение дефекта кожи</t>
  </si>
  <si>
    <t>A02.01.008</t>
  </si>
  <si>
    <t>Исследование карманов при дефектах кожных покровов с помощью зонда</t>
  </si>
  <si>
    <t>A02.02.001</t>
  </si>
  <si>
    <t>Измерение силы мышц спины</t>
  </si>
  <si>
    <t>A02.02.002</t>
  </si>
  <si>
    <t>Измерение силы мышц живота</t>
  </si>
  <si>
    <t>A02.02.003</t>
  </si>
  <si>
    <t>Измерение силы мышц кисти</t>
  </si>
  <si>
    <t>А02.02.004</t>
  </si>
  <si>
    <t>Определение статической силы одной мышцы</t>
  </si>
  <si>
    <t>А02.02.005</t>
  </si>
  <si>
    <t>Определение динамической силы одной мышцы</t>
  </si>
  <si>
    <t>А02.02.006</t>
  </si>
  <si>
    <t>Определение динамического концентрического усилия одной мышцы</t>
  </si>
  <si>
    <t>А02.02.007</t>
  </si>
  <si>
    <t>Определение динамического эксцентрического усилия одной мышцы</t>
  </si>
  <si>
    <t>А02.02.008</t>
  </si>
  <si>
    <t>Определение динамического изокинетического усилия одной мышцы</t>
  </si>
  <si>
    <t>А02.02.009</t>
  </si>
  <si>
    <t>Определение дисфункций мышц и фасций в остеопатии</t>
  </si>
  <si>
    <t>А02.03.001</t>
  </si>
  <si>
    <t>Линейное измерение костей</t>
  </si>
  <si>
    <t>А02.03.002</t>
  </si>
  <si>
    <t>Измерение окружности головы</t>
  </si>
  <si>
    <t>А02.03.003</t>
  </si>
  <si>
    <t>Плантография (получения графического “отпечатка”подошвенной поверхности стопы)</t>
  </si>
  <si>
    <t>А02.03.003.001</t>
  </si>
  <si>
    <t>Компьютерная плантография</t>
  </si>
  <si>
    <t>А02.03.004</t>
  </si>
  <si>
    <t>Осанкометрия</t>
  </si>
  <si>
    <t>А02.03.005</t>
  </si>
  <si>
    <t>Измерение роста</t>
  </si>
  <si>
    <t>А02.03.006</t>
  </si>
  <si>
    <t>Измерение подвижности позвоночника</t>
  </si>
  <si>
    <t>А02.03.007</t>
  </si>
  <si>
    <t>Измерение основных анатомических окружностей</t>
  </si>
  <si>
    <t>А02.03.007.001</t>
  </si>
  <si>
    <t>Определение окружности шеи</t>
  </si>
  <si>
    <t>А02.03.007.002</t>
  </si>
  <si>
    <t>Определение окружности плеча</t>
  </si>
  <si>
    <t>А02.03.007.003</t>
  </si>
  <si>
    <t>Определение окружности предплечья</t>
  </si>
  <si>
    <t>А02.03.007.004</t>
  </si>
  <si>
    <t>Определение окружности талии</t>
  </si>
  <si>
    <t>А02.03.007.005</t>
  </si>
  <si>
    <t>Определение окружности живота</t>
  </si>
  <si>
    <t>А02.03.007.006</t>
  </si>
  <si>
    <t>Определение окружности бедра</t>
  </si>
  <si>
    <t>А02.03.007.007</t>
  </si>
  <si>
    <t>Определение окружности голени</t>
  </si>
  <si>
    <t>А02.03.007.008</t>
  </si>
  <si>
    <t>Определение плечевого диаметра</t>
  </si>
  <si>
    <t>А02.03.007.009</t>
  </si>
  <si>
    <t>Определение тазо-гребневого диаметра</t>
  </si>
  <si>
    <t>А02.04.001</t>
  </si>
  <si>
    <t>Линейное измерение сустава</t>
  </si>
  <si>
    <t>А02.04.002</t>
  </si>
  <si>
    <t>Измерение объема сустава</t>
  </si>
  <si>
    <t>А02.04.003</t>
  </si>
  <si>
    <t>Измерение подвижности сустава (углометрия)</t>
  </si>
  <si>
    <t>А02.04.003.001</t>
  </si>
  <si>
    <t>Определение объема пассивного движения одного сустава в одной плоскости</t>
  </si>
  <si>
    <t>А02.04.003.002</t>
  </si>
  <si>
    <t>Определение объема активного движения одного сустава в одной плоскости</t>
  </si>
  <si>
    <t>А02.04.004</t>
  </si>
  <si>
    <t>Аускультация сустава</t>
  </si>
  <si>
    <t>А02.04.005</t>
  </si>
  <si>
    <t>Определение дыхательной волны и складки Киблера в грудном отделе позвоночника</t>
  </si>
  <si>
    <t>А02.04.006</t>
  </si>
  <si>
    <t>Пружинирование в остеотапии</t>
  </si>
  <si>
    <t>А02.04.006.001</t>
  </si>
  <si>
    <t>Пружинирование в проекции поперечных отростков грудных позвонков</t>
  </si>
  <si>
    <t>А02.04.006.002</t>
  </si>
  <si>
    <t>Пружинирование в проекции поперечных отростков реберно-позвоночных суставов</t>
  </si>
  <si>
    <t>А02.04.006.003</t>
  </si>
  <si>
    <t>Пружинирование паравертебральное в поясничном отделе позвоночника</t>
  </si>
  <si>
    <t>А02.06.001</t>
  </si>
  <si>
    <t>Измерение объема лимфоузлов</t>
  </si>
  <si>
    <t>А02.07.001</t>
  </si>
  <si>
    <t>Осмотр полости рта с помощью дополнительных инструментов</t>
  </si>
  <si>
    <t>А02.07.002</t>
  </si>
  <si>
    <t>Исследование кариозных полостей с использованием стоматологического зонда</t>
  </si>
  <si>
    <t>А02.07.003</t>
  </si>
  <si>
    <t>Исследование зубодесневых карманов с помощью пародонтологического зонда</t>
  </si>
  <si>
    <t>А02.07.004</t>
  </si>
  <si>
    <t>Антропометрические исследования</t>
  </si>
  <si>
    <t>А02.07.005</t>
  </si>
  <si>
    <t>Термодиагностика зуба</t>
  </si>
  <si>
    <t>А02.07.006</t>
  </si>
  <si>
    <t>Определение прикуса</t>
  </si>
  <si>
    <t>А02.07.006.001</t>
  </si>
  <si>
    <t>Определение вида смыкания зубных рядов с помощью лицевой дуги</t>
  </si>
  <si>
    <t>А02.07.007</t>
  </si>
  <si>
    <t>Перкуссия зубов</t>
  </si>
  <si>
    <t>А02.07.008</t>
  </si>
  <si>
    <t>Определение степени патологической подвижности зубов</t>
  </si>
  <si>
    <t>А02.07.009</t>
  </si>
  <si>
    <t>Одонтопародонтограмма</t>
  </si>
  <si>
    <t>А02.07.010</t>
  </si>
  <si>
    <t>Исследование на диагностических моделях челюстей</t>
  </si>
  <si>
    <t>А02.07.010.001</t>
  </si>
  <si>
    <t>Снятие оттиска с одной челюсти</t>
  </si>
  <si>
    <t>А02.07.011</t>
  </si>
  <si>
    <t>Аксиография верхне-нижнего челюстного сустава</t>
  </si>
  <si>
    <t>А02.07.012</t>
  </si>
  <si>
    <t>Функциография при патологии зубо-челюстной системы</t>
  </si>
  <si>
    <t>А02.07.013</t>
  </si>
  <si>
    <t>Функциональные жевательные пробы</t>
  </si>
  <si>
    <t>А02.07.014</t>
  </si>
  <si>
    <t>Гнатодинамометрия</t>
  </si>
  <si>
    <t>А02.08.001</t>
  </si>
  <si>
    <t>Осмотр верхних дыхательных путей с использованием дополнительных источников света, шпателя и зеркал</t>
  </si>
  <si>
    <t>А02.08.002</t>
  </si>
  <si>
    <t>Исследование дыхательной и обонятельной функции (ольфактометрия)</t>
  </si>
  <si>
    <t>А02.08.003</t>
  </si>
  <si>
    <t>Стоматофарингоскопия</t>
  </si>
  <si>
    <t>А02.09.001</t>
  </si>
  <si>
    <t>Измерение частоты дыхания</t>
  </si>
  <si>
    <t>А02.09.002</t>
  </si>
  <si>
    <t>Измерение окружности грудной клетки</t>
  </si>
  <si>
    <t>А02.09.002.001</t>
  </si>
  <si>
    <t>Определение экскурсии грудной клетки</t>
  </si>
  <si>
    <t>А02.09.003</t>
  </si>
  <si>
    <t>Определение поперечного диаметра грудной клетки</t>
  </si>
  <si>
    <t>А02.09.004</t>
  </si>
  <si>
    <t>Определение передне-заднего диаметра грудной клетки</t>
  </si>
  <si>
    <t>А02.10.001</t>
  </si>
  <si>
    <t>Линейные измерения сердца</t>
  </si>
  <si>
    <t>А02.10.002</t>
  </si>
  <si>
    <t>Измерение частоты сердцебиения</t>
  </si>
  <si>
    <t>А02.12.001</t>
  </si>
  <si>
    <t>Исследование пульса</t>
  </si>
  <si>
    <t>А02.12.001.001</t>
  </si>
  <si>
    <t>Исследование пульса методом мониторирования</t>
  </si>
  <si>
    <t>А02.12.001.002</t>
  </si>
  <si>
    <t>Дистанционное наблюдение за показателями частоты сердечных сокращений</t>
  </si>
  <si>
    <t>А02.12.002</t>
  </si>
  <si>
    <t>Измерение артериального давления на периферических артериях</t>
  </si>
  <si>
    <t>А02.12.002.001</t>
  </si>
  <si>
    <t>Суточное мониторирование артериального давления</t>
  </si>
  <si>
    <t>А02.12.002.002</t>
  </si>
  <si>
    <t>Дистанционное наблюдение за показателями артериального давления</t>
  </si>
  <si>
    <t>А02.12.003</t>
  </si>
  <si>
    <t>Измерение центрального венозного давления</t>
  </si>
  <si>
    <t>А02.19.001</t>
  </si>
  <si>
    <t>Определение резервуарной функции прямой кишки</t>
  </si>
  <si>
    <t>А02.20.001</t>
  </si>
  <si>
    <t>Осмотр шейки матки в зеркалах</t>
  </si>
  <si>
    <t>А02.20.002</t>
  </si>
  <si>
    <t>Измерение базальной температуры</t>
  </si>
  <si>
    <t>А02.20.003</t>
  </si>
  <si>
    <t>Исследование кристаллизации слизи шеечного канала</t>
  </si>
  <si>
    <t>А02.20.004</t>
  </si>
  <si>
    <t>Измерение размеров таза</t>
  </si>
  <si>
    <t>А02.20.005</t>
  </si>
  <si>
    <t>Измерение размеров матки</t>
  </si>
  <si>
    <t>А02.20.006</t>
  </si>
  <si>
    <t>Линейное измерение молочных желез</t>
  </si>
  <si>
    <t>А02.24.001</t>
  </si>
  <si>
    <t>Паллестезиометрия</t>
  </si>
  <si>
    <t>А02.25.001</t>
  </si>
  <si>
    <t>Осмотр органа слуха (отоскопия)</t>
  </si>
  <si>
    <t>А02.25.001.001</t>
  </si>
  <si>
    <t>Видеоотоскопия</t>
  </si>
  <si>
    <t>А02.25.002</t>
  </si>
  <si>
    <t>Осмотр барабанной перепонки с использованием микроскопа</t>
  </si>
  <si>
    <t>А02.26.001</t>
  </si>
  <si>
    <t>Исследование переднего сегмента глаза методом бокового освещения</t>
  </si>
  <si>
    <t>А02.26.002</t>
  </si>
  <si>
    <t>Исследование сред глаза в проходящем свете</t>
  </si>
  <si>
    <t>А02.26.003</t>
  </si>
  <si>
    <t>Офтальмоскопия</t>
  </si>
  <si>
    <t>А02.26.004</t>
  </si>
  <si>
    <t>Визометрия</t>
  </si>
  <si>
    <t>А02.26.004.001</t>
  </si>
  <si>
    <t>Визоконтрастометрия</t>
  </si>
  <si>
    <t>А02.26.005</t>
  </si>
  <si>
    <t>Периметрия статическая</t>
  </si>
  <si>
    <t>А02.26.006</t>
  </si>
  <si>
    <t>Кампиметрия</t>
  </si>
  <si>
    <t>А02.26.007</t>
  </si>
  <si>
    <t>Механофосфен</t>
  </si>
  <si>
    <t>А02.26.008</t>
  </si>
  <si>
    <t>Скотометрия (тест Амслера-Маринчева)</t>
  </si>
  <si>
    <t>А02.26.009</t>
  </si>
  <si>
    <t>Исследование цветоощущения</t>
  </si>
  <si>
    <t>А02.26.010</t>
  </si>
  <si>
    <t>Измерение угла косоглазия</t>
  </si>
  <si>
    <t>А02.26.011</t>
  </si>
  <si>
    <t>Исследование диплопии</t>
  </si>
  <si>
    <t>А02.26.012</t>
  </si>
  <si>
    <t>Пупилометрия</t>
  </si>
  <si>
    <t>А02.26.013</t>
  </si>
  <si>
    <t>Определение рефракции с помощью набора пробных линз</t>
  </si>
  <si>
    <t>А02.26.014</t>
  </si>
  <si>
    <t>Скиаскопия</t>
  </si>
  <si>
    <t>А02.26.015</t>
  </si>
  <si>
    <t>Офтальмотонометрия</t>
  </si>
  <si>
    <t>А02.26.016</t>
  </si>
  <si>
    <t>Кератоэстезиометрия</t>
  </si>
  <si>
    <t>А02.26.017</t>
  </si>
  <si>
    <t>Определение дефектов поверхности роговицы</t>
  </si>
  <si>
    <t>А02.26.018</t>
  </si>
  <si>
    <t>Флюоресцеиновая инстилляционная проба</t>
  </si>
  <si>
    <t>А02.26.019</t>
  </si>
  <si>
    <t>Канальцевая проба (носовая проба, слезно-носовая проба)</t>
  </si>
  <si>
    <t>А02.26.020</t>
  </si>
  <si>
    <t>Тест Ширмера</t>
  </si>
  <si>
    <t>А02.26.021</t>
  </si>
  <si>
    <t>Диафаноскопия глаза</t>
  </si>
  <si>
    <t>А02.26.022</t>
  </si>
  <si>
    <t>Экзофтальмометрия</t>
  </si>
  <si>
    <t>А02.26.023</t>
  </si>
  <si>
    <t>Исследование аккомодации</t>
  </si>
  <si>
    <t>А02.26.024</t>
  </si>
  <si>
    <t>Определение характера зрения, гетерофории</t>
  </si>
  <si>
    <t>А02.26.025</t>
  </si>
  <si>
    <t>Измерение диаметра роговицы</t>
  </si>
  <si>
    <t>А02.26.026</t>
  </si>
  <si>
    <t>Исследование конвергенции</t>
  </si>
  <si>
    <t>А02.26.027</t>
  </si>
  <si>
    <t>Исследование критической частоты слияния световых мельканий</t>
  </si>
  <si>
    <t>А02.26.028</t>
  </si>
  <si>
    <t>Исследование подвижности глаза</t>
  </si>
  <si>
    <t>А02.26.029</t>
  </si>
  <si>
    <t>Исследование подвижности глазного протеза</t>
  </si>
  <si>
    <t>А02.28.001</t>
  </si>
  <si>
    <t>Калибровка уретры</t>
  </si>
  <si>
    <t>А02.30.001</t>
  </si>
  <si>
    <t>Термометрия общая</t>
  </si>
  <si>
    <t>А02.30.002</t>
  </si>
  <si>
    <t>Аускультация плода с помощью стетоскопа</t>
  </si>
  <si>
    <t>А02.30.003</t>
  </si>
  <si>
    <t>Цефалометрия</t>
  </si>
  <si>
    <t>А02.30.004</t>
  </si>
  <si>
    <t>Исследование плаценты послеродовое</t>
  </si>
  <si>
    <t>А02.30.005</t>
  </si>
  <si>
    <t>Ортостатическая проба</t>
  </si>
  <si>
    <t>А02.30.006</t>
  </si>
  <si>
    <t>Клиностатическая проба</t>
  </si>
  <si>
    <t>А02.30.007</t>
  </si>
  <si>
    <t>Определение содержания угарного газа (монооксида углерода) в выдыхаемом воздухе с помощью газоанализатора</t>
  </si>
  <si>
    <t>А03.01.001</t>
  </si>
  <si>
    <t>Осмотр кожи под увеличением (дерматоскопия)</t>
  </si>
  <si>
    <t>А03.01.001.001</t>
  </si>
  <si>
    <t>Конфокальная отражательная микроскопия кожи</t>
  </si>
  <si>
    <t>А03.01.002</t>
  </si>
  <si>
    <t>Осмотр кожи через стекло при надавливании (витропрессия)</t>
  </si>
  <si>
    <t>А03.01.003</t>
  </si>
  <si>
    <t>Конфокальная лазерная сканирующая микроскопия</t>
  </si>
  <si>
    <t>А03.03.001</t>
  </si>
  <si>
    <t>Топография позвоночника компьютерная оптическая</t>
  </si>
  <si>
    <t>А03.04.001</t>
  </si>
  <si>
    <t>Артроскопия диагностическая</t>
  </si>
  <si>
    <t>А03.07.001</t>
  </si>
  <si>
    <t>Люминесцентная стоматоскопия</t>
  </si>
  <si>
    <t>А03.07.002</t>
  </si>
  <si>
    <t>Транслюминесцентная стоматоскопия</t>
  </si>
  <si>
    <t>А03.07.004</t>
  </si>
  <si>
    <t>Сиалометрия</t>
  </si>
  <si>
    <t>А03.08.001</t>
  </si>
  <si>
    <t>Ларингоскопия</t>
  </si>
  <si>
    <t>А03.08.001.001</t>
  </si>
  <si>
    <t>Видеоларингоскопия</t>
  </si>
  <si>
    <t>А03.08.001.002</t>
  </si>
  <si>
    <t>Ларингоскопия с использованием стробоскопа</t>
  </si>
  <si>
    <t>А03.08.002</t>
  </si>
  <si>
    <t>Фарингоскопия</t>
  </si>
  <si>
    <t>А03.08.002.001</t>
  </si>
  <si>
    <t>Эпифарингоскопия</t>
  </si>
  <si>
    <t>А03.08.002.002</t>
  </si>
  <si>
    <t>Эпифарингоскопия видеоэндоскопическая</t>
  </si>
  <si>
    <t>А03.08.003</t>
  </si>
  <si>
    <t>Эзофагоскопия</t>
  </si>
  <si>
    <t>А03.08.003.001</t>
  </si>
  <si>
    <t>Эзофагоскопия трансназальная</t>
  </si>
  <si>
    <t>А03.08.004</t>
  </si>
  <si>
    <t>Риноскопия</t>
  </si>
  <si>
    <t>А03.08.004.001</t>
  </si>
  <si>
    <t>Эндоскопическая эндоназальная ревизия полости носа, носоглотки</t>
  </si>
  <si>
    <t>А03.08.004.002</t>
  </si>
  <si>
    <t>Эндоскопическая эндоназальная ревизия околоносовых пазух</t>
  </si>
  <si>
    <t>А03.08.004.003</t>
  </si>
  <si>
    <t>Видеориноскопия</t>
  </si>
  <si>
    <t>А03.08.005</t>
  </si>
  <si>
    <t>Фиброларингоскопия</t>
  </si>
  <si>
    <t>А03.08.005.001</t>
  </si>
  <si>
    <t>Хромоларингоскопия</t>
  </si>
  <si>
    <t>А03.08.005.002</t>
  </si>
  <si>
    <t>Аутофлюоресцентная ларингоскопия</t>
  </si>
  <si>
    <t>А03.08.005.003</t>
  </si>
  <si>
    <t>Микроларингоскопия</t>
  </si>
  <si>
    <t>А03.08.006</t>
  </si>
  <si>
    <t>Синусоскопия</t>
  </si>
  <si>
    <t>А03.08.007</t>
  </si>
  <si>
    <t>Эпифаринголарингоскопия</t>
  </si>
  <si>
    <t>А03.09.001</t>
  </si>
  <si>
    <t>Бронхоскопия</t>
  </si>
  <si>
    <t>А03.09.001.001</t>
  </si>
  <si>
    <t>Бронхоскопия жестким бронхоскопом рентгенохирургическая</t>
  </si>
  <si>
    <t>А03.09.001.002</t>
  </si>
  <si>
    <t>Бронхоскопия аутофлюоресцентная</t>
  </si>
  <si>
    <t>А03.09.001.003</t>
  </si>
  <si>
    <t>Бронхоскопия с использованием ультраспектрального метода</t>
  </si>
  <si>
    <t>А03.09.002</t>
  </si>
  <si>
    <t>Трахеоскопия</t>
  </si>
  <si>
    <t>А03.09.003</t>
  </si>
  <si>
    <t>Трахеобронхоскопия</t>
  </si>
  <si>
    <t>А03.09.003.001</t>
  </si>
  <si>
    <t>Видеотрахеобронхоскопия</t>
  </si>
  <si>
    <t>А03.10.001</t>
  </si>
  <si>
    <t>Торакоскопия</t>
  </si>
  <si>
    <t>А03.10.001.001</t>
  </si>
  <si>
    <t>Фиброторакоскопия</t>
  </si>
  <si>
    <t>А03.10.002</t>
  </si>
  <si>
    <t>Кардиоскопия</t>
  </si>
  <si>
    <t>А03.11.001</t>
  </si>
  <si>
    <t>Медиастиноскопия</t>
  </si>
  <si>
    <t>А03.13.001</t>
  </si>
  <si>
    <t>Биомикроскопия сосудов</t>
  </si>
  <si>
    <t>А03.13.002</t>
  </si>
  <si>
    <t>Капилляроскопия</t>
  </si>
  <si>
    <t>А03.14.002</t>
  </si>
  <si>
    <t>Холедохоскопия</t>
  </si>
  <si>
    <t>А03.15.001</t>
  </si>
  <si>
    <t>Лапароскопия с осмотром поджелудочной железы</t>
  </si>
  <si>
    <t>Эзофагогастродуоденоскопия</t>
  </si>
  <si>
    <t>А03.16.001.001</t>
  </si>
  <si>
    <t>Эзофагогастродуоденоскопия с электрокоагуляцией кровоточащего сосуда</t>
  </si>
  <si>
    <t>А03.16.001.002</t>
  </si>
  <si>
    <t>Эзофагогастродуоденоскопия со стимуляцией желчеотделения</t>
  </si>
  <si>
    <t>А03.16.001.003</t>
  </si>
  <si>
    <t>Эзофагогастродуоденоскопия флюоресцентная</t>
  </si>
  <si>
    <t>А03.16.001.004</t>
  </si>
  <si>
    <t>Эзофагогастродуоденоскопия с введением лекарственных препаратов</t>
  </si>
  <si>
    <t>А03.16.001.005</t>
  </si>
  <si>
    <t>Эзофагогастродуоденоскопия трансназальная</t>
  </si>
  <si>
    <t>А03.16.002</t>
  </si>
  <si>
    <t>Установка назоинтестинального зонда</t>
  </si>
  <si>
    <t>А03.16.003</t>
  </si>
  <si>
    <t>Эзофагогастроскопия</t>
  </si>
  <si>
    <t>А03.16.003.001</t>
  </si>
  <si>
    <t>Эзофагогастроскопия трансназальная</t>
  </si>
  <si>
    <t>А03.17.001</t>
  </si>
  <si>
    <t>Эзофагогастроинтестиноскопия</t>
  </si>
  <si>
    <t>А03.17.001.001</t>
  </si>
  <si>
    <t>Эзофагогастроинтестиноскопия трансназальная</t>
  </si>
  <si>
    <t>А03.17.002</t>
  </si>
  <si>
    <t>Интестиноскопия</t>
  </si>
  <si>
    <t>А03.17.002.001</t>
  </si>
  <si>
    <t>Интестиноскопия двухбаллонная</t>
  </si>
  <si>
    <t>А03.17.002.002</t>
  </si>
  <si>
    <t>Тонкокишечная эндоскопия видеокапсульная</t>
  </si>
  <si>
    <t>Колоноскопия</t>
  </si>
  <si>
    <t>А03.18.001.001</t>
  </si>
  <si>
    <t>Видеоколоноскопия</t>
  </si>
  <si>
    <t>А03.18.001.004</t>
  </si>
  <si>
    <t>Эндосонография толстой кишки</t>
  </si>
  <si>
    <t>А03.18.001.006</t>
  </si>
  <si>
    <t>Толстокишечная эндоскопия видеокапсульная</t>
  </si>
  <si>
    <t>А03.18.001.007</t>
  </si>
  <si>
    <t>Колоноскопия с введением лекарственных препаратов</t>
  </si>
  <si>
    <t>А03.18.002</t>
  </si>
  <si>
    <t>Эндоскопическая резекция слизистой толстой кишки</t>
  </si>
  <si>
    <t>А03.18.003</t>
  </si>
  <si>
    <t>Эндопротезирование толстой кишки</t>
  </si>
  <si>
    <t>А03.19.001</t>
  </si>
  <si>
    <t>Аноскопия</t>
  </si>
  <si>
    <t>А03.19.002</t>
  </si>
  <si>
    <t>Ректороманоскопия</t>
  </si>
  <si>
    <t>А03.19.003</t>
  </si>
  <si>
    <t>Сигмоскопия</t>
  </si>
  <si>
    <t>А03.19.004</t>
  </si>
  <si>
    <t>Ректосигмоидоскопия</t>
  </si>
  <si>
    <t>А03.19.004.001</t>
  </si>
  <si>
    <t>Ректосигмоидоскопия с введением лекарственных препаратов</t>
  </si>
  <si>
    <t>А03.20.001</t>
  </si>
  <si>
    <t>Кольпоскопия</t>
  </si>
  <si>
    <t>А03.20.002</t>
  </si>
  <si>
    <t>Фертилоскопия</t>
  </si>
  <si>
    <t>А03.20.003</t>
  </si>
  <si>
    <t>Гистероскопия</t>
  </si>
  <si>
    <t>А03.20.003.001</t>
  </si>
  <si>
    <t>Гистерорезектоскопия</t>
  </si>
  <si>
    <t>А03.20.003.002</t>
  </si>
  <si>
    <t>Контрастная эхогистеросальпингоскопия</t>
  </si>
  <si>
    <t>А03.20.003.003</t>
  </si>
  <si>
    <t>Гистероскопия флюоресцентная</t>
  </si>
  <si>
    <t>А03.20.004</t>
  </si>
  <si>
    <t>Вагиноскопия</t>
  </si>
  <si>
    <t>А03.20.005</t>
  </si>
  <si>
    <t>Вульвоскопия</t>
  </si>
  <si>
    <t>А03.20.006</t>
  </si>
  <si>
    <t>Фаллопоскопия</t>
  </si>
  <si>
    <t>А03.21.001</t>
  </si>
  <si>
    <t>Диафаноскопия</t>
  </si>
  <si>
    <t>А03.25.001</t>
  </si>
  <si>
    <t>Вестибулометрия</t>
  </si>
  <si>
    <t>А03.25.002</t>
  </si>
  <si>
    <t>Проведение калорической пробы</t>
  </si>
  <si>
    <t>А03.25.003</t>
  </si>
  <si>
    <t>Исследование органа слуха с помощью камертона</t>
  </si>
  <si>
    <t>А03.25.004</t>
  </si>
  <si>
    <t>Определение проходимости евстахиевой трубы</t>
  </si>
  <si>
    <t>А03.25.005</t>
  </si>
  <si>
    <t>Отоэндоскопия</t>
  </si>
  <si>
    <t>А03.26.001</t>
  </si>
  <si>
    <t>Биомикроскопия глаза</t>
  </si>
  <si>
    <t>А03.26.002</t>
  </si>
  <si>
    <t>Гониоскопия</t>
  </si>
  <si>
    <t>А03.26.003</t>
  </si>
  <si>
    <t>Осмотр периферии глазного дна с использованием трехзеркальной линзы Гольдмана</t>
  </si>
  <si>
    <t>А03.26.004</t>
  </si>
  <si>
    <t>Офтальмохромоскопия</t>
  </si>
  <si>
    <t>А03.26.005</t>
  </si>
  <si>
    <t>Биомикрофотография глаза и его придаточного аппарата</t>
  </si>
  <si>
    <t>А03.26.005.001</t>
  </si>
  <si>
    <t>Биомикрофотография глазного дна с использованием фундус-камеры</t>
  </si>
  <si>
    <t>А03.26.006</t>
  </si>
  <si>
    <t>Флюоресцентная ангиография глаза</t>
  </si>
  <si>
    <t>А03.26.007</t>
  </si>
  <si>
    <t>Определение ретинальной остроты зрения</t>
  </si>
  <si>
    <t>А03.26.008</t>
  </si>
  <si>
    <t>Рефрактометрия</t>
  </si>
  <si>
    <t>А03.26.009</t>
  </si>
  <si>
    <t>Офтальмометрия</t>
  </si>
  <si>
    <t>А03.26.010</t>
  </si>
  <si>
    <t>Определение параметров контактной коррекции</t>
  </si>
  <si>
    <t>А03.26.011</t>
  </si>
  <si>
    <t>Кератопахометрия</t>
  </si>
  <si>
    <t>А03.26.011.001</t>
  </si>
  <si>
    <t>Ультразвуковая кератопахиметрия</t>
  </si>
  <si>
    <t>А03.26.012</t>
  </si>
  <si>
    <t>Исследование заднего эпителия роговицы</t>
  </si>
  <si>
    <t>А03.26.014</t>
  </si>
  <si>
    <t>Аномалоскопия</t>
  </si>
  <si>
    <t>А03.26.015</t>
  </si>
  <si>
    <t>Тонография</t>
  </si>
  <si>
    <t>А03.26.016</t>
  </si>
  <si>
    <t>Офтальмодинамометрия</t>
  </si>
  <si>
    <t>А03.26.017</t>
  </si>
  <si>
    <t>Локализация разрывов, инородных тел сетчатки</t>
  </si>
  <si>
    <t>А03.26.018</t>
  </si>
  <si>
    <t>Биомикроскопия глазного дна</t>
  </si>
  <si>
    <t>А03.26.019</t>
  </si>
  <si>
    <t>Оптическое исследование сетчатки с помощью компьютерного анализатора</t>
  </si>
  <si>
    <t>А03.26.019.001</t>
  </si>
  <si>
    <t>Оптическое исследование переднего отдела глаза с помощью компьютерного анализатора</t>
  </si>
  <si>
    <t>А03.26.019.002</t>
  </si>
  <si>
    <t>Оптическое исследование заднего отдела глаза с помощью компьютерного анализатора</t>
  </si>
  <si>
    <t>А03.26.019.003</t>
  </si>
  <si>
    <t>Оптическое исследование головки зрительного нерва и слоя нервных волокон с помощью компьютерного анализатора</t>
  </si>
  <si>
    <t>А03.26.020</t>
  </si>
  <si>
    <t>Компьютерная периметрия</t>
  </si>
  <si>
    <t>А03.26.021</t>
  </si>
  <si>
    <t>Определение времени разрыва слезной пленки</t>
  </si>
  <si>
    <t>А03.26.022</t>
  </si>
  <si>
    <t>Исследование глазного дна на аутофлюоресценцию</t>
  </si>
  <si>
    <t>А03.28.001</t>
  </si>
  <si>
    <t>Цистоскопия</t>
  </si>
  <si>
    <t>А03.28.001.001</t>
  </si>
  <si>
    <t>Цистоскопия с моделированием устья мочеточника</t>
  </si>
  <si>
    <t>А03.28.001.002</t>
  </si>
  <si>
    <t>Цистоскопия с рассечением устья мочеточника</t>
  </si>
  <si>
    <t>А03.28.001.003</t>
  </si>
  <si>
    <t>Цистоскопия фотодинамическая</t>
  </si>
  <si>
    <t>А03.28.002</t>
  </si>
  <si>
    <t>Уретроскопия</t>
  </si>
  <si>
    <t>А03.28.003</t>
  </si>
  <si>
    <t>Уретероскопия</t>
  </si>
  <si>
    <t>А03.28.004</t>
  </si>
  <si>
    <t>Пиелоскопия</t>
  </si>
  <si>
    <t>А03.28.004.001</t>
  </si>
  <si>
    <t>Чрескожная (чресфистульная) пиелоскопия</t>
  </si>
  <si>
    <t>А03.28.005</t>
  </si>
  <si>
    <t>Профилометрия уретры</t>
  </si>
  <si>
    <t>А03.28.006</t>
  </si>
  <si>
    <t>Цистоменометрия</t>
  </si>
  <si>
    <t>А03.30.003</t>
  </si>
  <si>
    <t>Видеоэндоскопическая колпачковая резекция слизистой желудочно-кишечного тракта</t>
  </si>
  <si>
    <t>А03.30.004</t>
  </si>
  <si>
    <t>Видеоэндоскопическая петлевая резекция слизистой желудочно-кишечного тракта</t>
  </si>
  <si>
    <t>А03.30.005</t>
  </si>
  <si>
    <t>Видеоэндоскопическое лигирование основания малигнизированного полипа</t>
  </si>
  <si>
    <t>А03.30.006</t>
  </si>
  <si>
    <t>Эндоскопическое исследование внутренних органов</t>
  </si>
  <si>
    <t>А03.30.006.001</t>
  </si>
  <si>
    <t>Узкоспектральное эндоскопическое исследование гортани, трахеи и бронхов</t>
  </si>
  <si>
    <t>А03.30.006.002</t>
  </si>
  <si>
    <t>Увеличительное эндоскопическое исследование слизистой органов желудочно-кишечного тракта</t>
  </si>
  <si>
    <t>А03.30.006.003</t>
  </si>
  <si>
    <t>Конфокальное микроэндоскопическое исследование слизистой органов желудочно-кишечного тракта</t>
  </si>
  <si>
    <t>А03.30.006.004</t>
  </si>
  <si>
    <t>Аутофлюоресцентное эндоскопическое исследование органов желудочно-кишечного тракта</t>
  </si>
  <si>
    <t>А03.30.006.005</t>
  </si>
  <si>
    <t>Конфокальное микроэндоскопическое исследование слизистой гортани, трахеи и бронхов</t>
  </si>
  <si>
    <t>А03.30.006.006</t>
  </si>
  <si>
    <t>Узкоспектральное NBI-исследование органов желудочно-кишечного тракта</t>
  </si>
  <si>
    <t>А03.30.006.007</t>
  </si>
  <si>
    <t>Эндоскопическое исследование органов желудочно-кишечного тракта в режиме интеллектуального цветового выделения (FICE)</t>
  </si>
  <si>
    <t>А03.30.007</t>
  </si>
  <si>
    <t>Хромоскопия, контрастное исследование органов желудочно-кишечного тракта</t>
  </si>
  <si>
    <t>А03.30.008</t>
  </si>
  <si>
    <t>Диагностическая лапароскопия флюоресцентная</t>
  </si>
  <si>
    <t>А03.30.009</t>
  </si>
  <si>
    <t>Доставка видеокапсулы в желудочно-кишечный тракт эндоскопическая</t>
  </si>
  <si>
    <t>А03.30.010</t>
  </si>
  <si>
    <t>Описание и интерпретация данных эндоскопических исследований с применением телемедицинских технологий</t>
  </si>
  <si>
    <t>Ультразвуковое исследование мягких тканей (одна анатомическая зона)</t>
  </si>
  <si>
    <t>А04.01.001.001</t>
  </si>
  <si>
    <t>Эластография мягких тканей</t>
  </si>
  <si>
    <t>А04.01.002</t>
  </si>
  <si>
    <t>Ультразвуковое исследование кожи (одна анатомическая зона)</t>
  </si>
  <si>
    <t>А04.01.002.001</t>
  </si>
  <si>
    <t>Эластография кожи</t>
  </si>
  <si>
    <t>Ультразвуковое исследование костей</t>
  </si>
  <si>
    <t>А04.03.002</t>
  </si>
  <si>
    <t>Ультразвуковое исследование позвоночника</t>
  </si>
  <si>
    <t>А04.03.003</t>
  </si>
  <si>
    <t>Ультразвуковая денситометрия</t>
  </si>
  <si>
    <t>Ультразвуковое исследование сустава</t>
  </si>
  <si>
    <t>А04.04.001.001</t>
  </si>
  <si>
    <t>Ультразвуковое исследование тазобедренного сустава</t>
  </si>
  <si>
    <t>А04.04.002</t>
  </si>
  <si>
    <t>Ультразвуковое исследование сухожилий</t>
  </si>
  <si>
    <t>А04.06.001</t>
  </si>
  <si>
    <t>Ультразвуковое исследование селезенки</t>
  </si>
  <si>
    <t>А04.06.001.001</t>
  </si>
  <si>
    <t>Эластография селезенки</t>
  </si>
  <si>
    <t>Ультразвуковое исследование лимфатических узлов (одна анатомическая зона)</t>
  </si>
  <si>
    <t>Ультразвуковое исследование вилочковой железы</t>
  </si>
  <si>
    <t>А04.07.001</t>
  </si>
  <si>
    <t>Ультразвуковая денситометрия зуба</t>
  </si>
  <si>
    <t>Ультразвуковое исследование слюнных желез</t>
  </si>
  <si>
    <t>А04.07.003</t>
  </si>
  <si>
    <t>Ультразвуковое исследование тканей полости рта</t>
  </si>
  <si>
    <t>А04.07.004</t>
  </si>
  <si>
    <t>Ультразвуковое исследование языка</t>
  </si>
  <si>
    <t>А04.07.005</t>
  </si>
  <si>
    <t>Ультразвуковая допплерография парадонта</t>
  </si>
  <si>
    <t>А04.08.001</t>
  </si>
  <si>
    <t>Ультразвуковое исследование околоносовых пазух</t>
  </si>
  <si>
    <t>А04.08.002</t>
  </si>
  <si>
    <t>Ультразвуковое исследование гортани</t>
  </si>
  <si>
    <t>А04.08.003</t>
  </si>
  <si>
    <t>Электроглоттография</t>
  </si>
  <si>
    <t>А04.08.004</t>
  </si>
  <si>
    <t>Ультразвуковое исследование миндалин</t>
  </si>
  <si>
    <t>А04.08.005</t>
  </si>
  <si>
    <t>Акустический анализ голоса</t>
  </si>
  <si>
    <t>Ультразвуковое исследование плевральной полости</t>
  </si>
  <si>
    <t>А04.09.002</t>
  </si>
  <si>
    <t>Ультразвуковое исследование легких</t>
  </si>
  <si>
    <t>А04.09.003</t>
  </si>
  <si>
    <t>Эндосонографическое исследование трахеи и бронхов</t>
  </si>
  <si>
    <t>А04.10.001</t>
  </si>
  <si>
    <t>Фонокардиография</t>
  </si>
  <si>
    <t>А04.10.002</t>
  </si>
  <si>
    <t>Эхокардиография</t>
  </si>
  <si>
    <t>А04.10.002.001</t>
  </si>
  <si>
    <t>Эхокардиография чреспищеводная</t>
  </si>
  <si>
    <t>А04.10.002.002</t>
  </si>
  <si>
    <t>Эхокардиография трехмерная</t>
  </si>
  <si>
    <t>А04.10.002.003</t>
  </si>
  <si>
    <t>Эхокардиография с фармакологической нагрузкой</t>
  </si>
  <si>
    <t>А04.10.002.004</t>
  </si>
  <si>
    <t>Эхокардиография с физической нагрузкой</t>
  </si>
  <si>
    <t>А04.10.002.005</t>
  </si>
  <si>
    <t>Эхокардиография чреспищеводная интраоперационная</t>
  </si>
  <si>
    <t>А04.11.001</t>
  </si>
  <si>
    <t>Ультразвуковое исследование средостения</t>
  </si>
  <si>
    <t>А04.11.002</t>
  </si>
  <si>
    <t>Ультразвуковое исследование интраоперационное</t>
  </si>
  <si>
    <t>А04.11.003</t>
  </si>
  <si>
    <t>Эндосонография средостения чреспищеводная</t>
  </si>
  <si>
    <t>Ультразвуковая допплерография артерий верхних конечностей</t>
  </si>
  <si>
    <t>А04.12.001.001</t>
  </si>
  <si>
    <t>Ультразвуковая допплерография артерий нижних конечностей</t>
  </si>
  <si>
    <t>А04.12.001.002</t>
  </si>
  <si>
    <t>Дуплексное сканирование артерий почек</t>
  </si>
  <si>
    <t>А04.12.001.003</t>
  </si>
  <si>
    <t>Ультразвуковая допплерография с медикаментозной пробой</t>
  </si>
  <si>
    <t>А04.12.001.004</t>
  </si>
  <si>
    <t>Ультразвуковая допплеграфия артерий методом мониторирования</t>
  </si>
  <si>
    <t>А04.12.001.005</t>
  </si>
  <si>
    <t>Ультразвуковая допплерография транскраниальная с медикаментозной пробой</t>
  </si>
  <si>
    <t>А04.12.001.006</t>
  </si>
  <si>
    <t>Ультразвуковая допплерография транскраниальная артерий методом мониторирования</t>
  </si>
  <si>
    <t>А04.12.001.007</t>
  </si>
  <si>
    <t>Ультразвуковая допплерография транскраниальная артерий методом мониторирования методом микроэмболодетекции</t>
  </si>
  <si>
    <t>А04.12.001.008</t>
  </si>
  <si>
    <t>Ультразвуковая доплеровская локация газовых пузырьков</t>
  </si>
  <si>
    <t>А04.12.002</t>
  </si>
  <si>
    <t>Ультразвуковая допплерография сосудов (артерий и вен) верхних конечностей</t>
  </si>
  <si>
    <t>А04.12.002.001</t>
  </si>
  <si>
    <t>Ультразвуковая допплерография сосудов (артерий и вен) нижних конечностей</t>
  </si>
  <si>
    <t>А04.12.002.002</t>
  </si>
  <si>
    <t>Ультразвуковая допплерография вен нижних конечностей</t>
  </si>
  <si>
    <t>А04.12.002.003</t>
  </si>
  <si>
    <t>Ультразвуковая допплерография вен верхних конечностей</t>
  </si>
  <si>
    <t>А04.12.003</t>
  </si>
  <si>
    <t>Дуплексное сканирование аорты</t>
  </si>
  <si>
    <t>А04.12.003.001</t>
  </si>
  <si>
    <t>Дуплексное сканирование брюшной аорты и ее висцеральных ветвей</t>
  </si>
  <si>
    <t>А04.12.003.002</t>
  </si>
  <si>
    <t>Дуплексное сканирование брюшного отдела аорты, подвздошных и общих бедренных артерий</t>
  </si>
  <si>
    <t>А04.12.004</t>
  </si>
  <si>
    <t>Внутрисосудистое ультразвуковое исследование сосудистой стенки</t>
  </si>
  <si>
    <t>А04.12.005</t>
  </si>
  <si>
    <t>Дуплексное сканирование сосудов (артерий и вен) верхних конечностей</t>
  </si>
  <si>
    <t>А04.12.005.002</t>
  </si>
  <si>
    <t>Дуплексное сканирование артерий верхних конечностей</t>
  </si>
  <si>
    <t>А04.12.005.003</t>
  </si>
  <si>
    <t>Дуплексное сканирование брахиоцефальных артерий с цветным допплеровским картированием кровотока</t>
  </si>
  <si>
    <t>А04.12.005.004</t>
  </si>
  <si>
    <t>Дуплексное сканирование вен верхних конечностей</t>
  </si>
  <si>
    <t>А04.12.005.005</t>
  </si>
  <si>
    <t>Дуплексное сканирование экстракраниальных отделов брахиоцефальных артерий</t>
  </si>
  <si>
    <t>А04.12.005.006</t>
  </si>
  <si>
    <t>Дуплексное интракраниальных отделов брахиоцефальных артерий</t>
  </si>
  <si>
    <t>А04.12.005.007</t>
  </si>
  <si>
    <t>Дуплексное сканирование брахиоцефальных артерий, лучевых артерий с проведением ротационных проб</t>
  </si>
  <si>
    <t>А04.12.006</t>
  </si>
  <si>
    <t>Дуплексное сканирование сосудов (артерий и вен) нижних конечностей</t>
  </si>
  <si>
    <t>А04.12.006.001</t>
  </si>
  <si>
    <t>Дуплексное сканирование артерий нижних конечностей</t>
  </si>
  <si>
    <t>А04.12.006.002</t>
  </si>
  <si>
    <t>Дуплексное сканирование вен нижних конечностей</t>
  </si>
  <si>
    <t>А04.12.007</t>
  </si>
  <si>
    <t>Ультразвуковая допплерография сосудов глаза</t>
  </si>
  <si>
    <t>А04.12.008</t>
  </si>
  <si>
    <t>Дуплексное сканирование сосудов мошонки и полового члена</t>
  </si>
  <si>
    <t>А04.12.009</t>
  </si>
  <si>
    <t>Дуплексное сканирование сосудов челюстно-лицевой области</t>
  </si>
  <si>
    <t>А04.12.010</t>
  </si>
  <si>
    <t>Лазерная допплеровская флоуметрия сосудов челюстно-лицевой области</t>
  </si>
  <si>
    <t>А04.12.011</t>
  </si>
  <si>
    <t>Дуплексное сканирование сосудов поджелудочной железы</t>
  </si>
  <si>
    <t>А04.12.012</t>
  </si>
  <si>
    <t>Дуплексное сканирование сосудов печени</t>
  </si>
  <si>
    <t>А04.12.013</t>
  </si>
  <si>
    <t>Дуплексное сканирование коронарных сосудов</t>
  </si>
  <si>
    <t>А04.12.013.001</t>
  </si>
  <si>
    <t>Ультразвуковое исследование коронарных артерий внутрисосудистое</t>
  </si>
  <si>
    <t>А04.12.014</t>
  </si>
  <si>
    <t>Дуплексное сканирование сосудов гепатобиллиарной зоны</t>
  </si>
  <si>
    <t>А04.12.015</t>
  </si>
  <si>
    <t>Триплексное сканирование вен</t>
  </si>
  <si>
    <t>А04.12.015.001</t>
  </si>
  <si>
    <t>Триплексное сканирование нижней полой вены, подвздошных вен и вен нижних конечностей (комплексное)</t>
  </si>
  <si>
    <t>А04.12.016</t>
  </si>
  <si>
    <t>Исследование ночной пенильной тумесценции</t>
  </si>
  <si>
    <t>А04.12.017</t>
  </si>
  <si>
    <t>Дуплексное сканирование сосудов щитовидной железы</t>
  </si>
  <si>
    <t>А04.12.018</t>
  </si>
  <si>
    <t>Дуплексное сканирование транскраниальное артерий и вен</t>
  </si>
  <si>
    <t>А04.12.019</t>
  </si>
  <si>
    <t>Дуплексное сканирование транскраниальное артерий и вен с нагрузочными пробами</t>
  </si>
  <si>
    <t>А04.12.020</t>
  </si>
  <si>
    <t>Лазерная допплеровская флоуметрия сосудов (одна анатомическая область)</t>
  </si>
  <si>
    <t>А04.12.020.001</t>
  </si>
  <si>
    <t>Лазерная допплеровская флоуметрия сосудов нижних конечностей с использованием функциональных проб</t>
  </si>
  <si>
    <t>А04.12.021</t>
  </si>
  <si>
    <t>Дуплексное сканирование сосудов селезенки</t>
  </si>
  <si>
    <t>А04.12.022</t>
  </si>
  <si>
    <t>Дуплексное сканирование сосудов малого таза</t>
  </si>
  <si>
    <t>А04.12.023</t>
  </si>
  <si>
    <t>Дуплексное сканирование нижней полой и почечных вен</t>
  </si>
  <si>
    <t>А04.12.024</t>
  </si>
  <si>
    <t>Ультразвуковая допплерография маточно-плацентарного кровотока</t>
  </si>
  <si>
    <t>А04.12.025</t>
  </si>
  <si>
    <t>Ультразвуковая допплерография сосудов брыжейки</t>
  </si>
  <si>
    <t>А04.12.026</t>
  </si>
  <si>
    <t>Дуплексное сканирование нижней полой вены и вен портальной системы</t>
  </si>
  <si>
    <t>А04.14.001</t>
  </si>
  <si>
    <t>Ультразвуковое исследование печени</t>
  </si>
  <si>
    <t>А04.14.001.001</t>
  </si>
  <si>
    <t>Ультразвуковое исследование печени интраоперационное</t>
  </si>
  <si>
    <t>А04.14.001.002</t>
  </si>
  <si>
    <t>Ультразвуковое исследование печени лапароскопическое</t>
  </si>
  <si>
    <t>А04.14.001.003</t>
  </si>
  <si>
    <t>Ультразвуковое исследование гепатобиллиарной зоны</t>
  </si>
  <si>
    <t>А04.14.001.004</t>
  </si>
  <si>
    <t>Ультразвуковое исследование гепатобиллиарной зоны с функциональными пробами</t>
  </si>
  <si>
    <t>А04.14.001.005</t>
  </si>
  <si>
    <t>Эластометрия печени</t>
  </si>
  <si>
    <t>А04.14.002</t>
  </si>
  <si>
    <t>Ультразвуковое исследование желчного пузыря и протоков</t>
  </si>
  <si>
    <t>А04.14.002.001</t>
  </si>
  <si>
    <t>Ультразвуковое исследование желчного пузыря с определением его сократимости</t>
  </si>
  <si>
    <t>А04.14.003</t>
  </si>
  <si>
    <t>Эндосонография панкреатобилиарной зоны</t>
  </si>
  <si>
    <t>А04.15.001</t>
  </si>
  <si>
    <t>Ультразвуковое исследование поджелудочной железы</t>
  </si>
  <si>
    <t>А04.15.001.001</t>
  </si>
  <si>
    <t>Эластография поджелудочной железы</t>
  </si>
  <si>
    <t>А04.16.001</t>
  </si>
  <si>
    <t>Ультразвуковое исследование органов брюшной полости (комплексное)</t>
  </si>
  <si>
    <t>А04.16.002</t>
  </si>
  <si>
    <t>Эндосонография желудка</t>
  </si>
  <si>
    <t>А04.16.003</t>
  </si>
  <si>
    <t>Эндосонография двенадцатиперстной кишки</t>
  </si>
  <si>
    <t>А04.16.004</t>
  </si>
  <si>
    <t>Ультразвуковое исследование пищевода</t>
  </si>
  <si>
    <t>А04.16.005</t>
  </si>
  <si>
    <t>Эндосонография пищевода</t>
  </si>
  <si>
    <t>А04.17.001</t>
  </si>
  <si>
    <t>Ультразвуковое исследование тонкой кишки</t>
  </si>
  <si>
    <t>А04.18.001</t>
  </si>
  <si>
    <t>Ультразвуковое исследование толстой кишки</t>
  </si>
  <si>
    <t>А04.19.001</t>
  </si>
  <si>
    <t>Ультразвуковое исследование сигмовидной и прямой кишки</t>
  </si>
  <si>
    <t>А04.19.001.001</t>
  </si>
  <si>
    <t>Ультразвуковое исследование прямой кишки трансректальное</t>
  </si>
  <si>
    <t>А04.19.002</t>
  </si>
  <si>
    <t>Эндосонография прямой кишки</t>
  </si>
  <si>
    <t>А04.20.001</t>
  </si>
  <si>
    <t>Ультразвуковое исследование матки и придатков трансабдоминальное</t>
  </si>
  <si>
    <t>А04.20.001.001</t>
  </si>
  <si>
    <t>Ультразвуковое исследование матки и придатков трансвагиальное</t>
  </si>
  <si>
    <t>А04.20.001.002</t>
  </si>
  <si>
    <t>Ультразвуковое исследование матки и придатков трансректальное</t>
  </si>
  <si>
    <t>А04.20.001.003</t>
  </si>
  <si>
    <t>Эластография матки и придатков</t>
  </si>
  <si>
    <t>А04.20.002</t>
  </si>
  <si>
    <t>Ультразвуковое исследование молочных желез</t>
  </si>
  <si>
    <t>А04.20.002.001</t>
  </si>
  <si>
    <t>Эластография молочных желез</t>
  </si>
  <si>
    <t>А04.20.002.002</t>
  </si>
  <si>
    <t>Ультразвуковое исследование молочных желез с допплеровским исследованием</t>
  </si>
  <si>
    <t>А04.20.003</t>
  </si>
  <si>
    <t>Ультразвуковое исследование фолликулогенеза</t>
  </si>
  <si>
    <t>А04.21.001</t>
  </si>
  <si>
    <t>Ультразвуковое исследование предстательной железы</t>
  </si>
  <si>
    <t>А04.21.001.001</t>
  </si>
  <si>
    <t>Ультразвуковое исследование предстательной железы трансректальное</t>
  </si>
  <si>
    <t>А04.21.002</t>
  </si>
  <si>
    <t>Ультразвуковое исследование сосудов полового члена</t>
  </si>
  <si>
    <t>А04.21.002.001</t>
  </si>
  <si>
    <t>Допплерография сосудов полового члена с лекарственными препаратами</t>
  </si>
  <si>
    <t>А04.21.003</t>
  </si>
  <si>
    <t>Ультразвуковая допплерография сосудов семенного канатика</t>
  </si>
  <si>
    <t>А04.22.001</t>
  </si>
  <si>
    <t>Ультразвуковое исследование щитовидной железы и паращитовидных желез</t>
  </si>
  <si>
    <t>А04.22.001.001</t>
  </si>
  <si>
    <t>Эластография щитовидной железы</t>
  </si>
  <si>
    <t>А04.22.002</t>
  </si>
  <si>
    <t>Ультразвуковое исследование надпочечников</t>
  </si>
  <si>
    <t>А04.22.003</t>
  </si>
  <si>
    <t>Ультразвуковое исследование паращитовидных желез</t>
  </si>
  <si>
    <t>А04.23.001</t>
  </si>
  <si>
    <t>Нейросонография</t>
  </si>
  <si>
    <t>А04.23.001.001</t>
  </si>
  <si>
    <t>Ультразвуковое исследование головного мозга</t>
  </si>
  <si>
    <t>А04.23.001.002</t>
  </si>
  <si>
    <t>Ультразвуковое исследование головного мозга интраоперационное</t>
  </si>
  <si>
    <t>А04.23.001.003</t>
  </si>
  <si>
    <t>Ультразвуковое исследование кровотока (флуометрия) в артериях головного мозга интраоперационное</t>
  </si>
  <si>
    <t>А04.23.002</t>
  </si>
  <si>
    <t>Эхоэнцефалография</t>
  </si>
  <si>
    <t>А04.23.003</t>
  </si>
  <si>
    <t>Ультразвуковое исследование спинного мозга</t>
  </si>
  <si>
    <t>А04.24.001</t>
  </si>
  <si>
    <t>Ультразвуковое исследование периферических нервов (одна анатомическая область)</t>
  </si>
  <si>
    <t>А04.26.002</t>
  </si>
  <si>
    <t>Ультразвуковое исследование глазного яблока</t>
  </si>
  <si>
    <t>А04.26.003</t>
  </si>
  <si>
    <t>Ультразвуковое сканирование глазницы</t>
  </si>
  <si>
    <t>А04.26.004</t>
  </si>
  <si>
    <t>Ультразвуковая биометрия глаза</t>
  </si>
  <si>
    <t>А04.26.005</t>
  </si>
  <si>
    <t>Ультразвуковая допплерография сосудов орбиты и глазного яблока</t>
  </si>
  <si>
    <t>А04.26.006</t>
  </si>
  <si>
    <t>Дуплексное сканирование сосудов глаза и орбиты</t>
  </si>
  <si>
    <t>А04.26.007</t>
  </si>
  <si>
    <t>Ультразвуковое сканирование переднего отдела глаза</t>
  </si>
  <si>
    <t>А04.28.001</t>
  </si>
  <si>
    <t>Ультразвуковое исследование почек и надпочечников</t>
  </si>
  <si>
    <t>А04.28.001.001</t>
  </si>
  <si>
    <t>Лапароскопическое ультразвуковое исследование почек</t>
  </si>
  <si>
    <t>А04.28.002</t>
  </si>
  <si>
    <t>Ультразвуковое исследование мочевыводящих путей</t>
  </si>
  <si>
    <t>А04.28.002.001</t>
  </si>
  <si>
    <t>Ультразвуковое исследование почек</t>
  </si>
  <si>
    <t>А04.28.002.002</t>
  </si>
  <si>
    <t>Ультразвуковое исследование мочеточников</t>
  </si>
  <si>
    <t>А04.28.002.003</t>
  </si>
  <si>
    <t>Ультразвуковое исследование мочевого пузыря</t>
  </si>
  <si>
    <t>А04.28.002.004</t>
  </si>
  <si>
    <t>Ультразвуковое исследование уретры</t>
  </si>
  <si>
    <t>А04.28.002.005</t>
  </si>
  <si>
    <t>Ультразвуковое исследование мочевого пузыря с определением остаточной мочи</t>
  </si>
  <si>
    <t>А04.28.002.006</t>
  </si>
  <si>
    <t>Ультразвуковое исследование почек с функциональной нагрузкой</t>
  </si>
  <si>
    <t>А04.28.002.007</t>
  </si>
  <si>
    <t>Эластография почек</t>
  </si>
  <si>
    <t>А04.28.003</t>
  </si>
  <si>
    <t>Ультразвуковое исследование органов мошонки</t>
  </si>
  <si>
    <t>А04.30.001</t>
  </si>
  <si>
    <t>Ультразвуковое исследование плода</t>
  </si>
  <si>
    <t>А04.30.002</t>
  </si>
  <si>
    <t>Дуплексное сканирование сердца и сосудов плода</t>
  </si>
  <si>
    <t>А04.30.003</t>
  </si>
  <si>
    <t>Ультразвуковое исследование забрюшинного пространства</t>
  </si>
  <si>
    <t>А04.30.004</t>
  </si>
  <si>
    <t>Ультразвуковое определение жидкости в брюшной полости</t>
  </si>
  <si>
    <t>А04.30.005</t>
  </si>
  <si>
    <t>Торакоскопическое ультразвуковое исследование</t>
  </si>
  <si>
    <t>А04.30.006</t>
  </si>
  <si>
    <t>Ультразвуковое исследование брюшины</t>
  </si>
  <si>
    <t>А04.30.007</t>
  </si>
  <si>
    <t>Ультразвуковая топография</t>
  </si>
  <si>
    <t>А04.30.008</t>
  </si>
  <si>
    <t>Ультразвуковое исследование в режиме 3D</t>
  </si>
  <si>
    <t>А04.30.009</t>
  </si>
  <si>
    <t>Ультразвуковая навигация для проведения малоинвазивной манипуляции</t>
  </si>
  <si>
    <t>А04.30.010</t>
  </si>
  <si>
    <t>Ультразвуковое исследование органов малого таза (комплексное)</t>
  </si>
  <si>
    <t>А04.30.011</t>
  </si>
  <si>
    <t>Дистанционная расшифровка, описание и интерпритация данных ультразвуковых исследований</t>
  </si>
  <si>
    <t>А05.01.001</t>
  </si>
  <si>
    <t>Регистрация электрической активности в точках акупунктуры</t>
  </si>
  <si>
    <t>А05.01.002</t>
  </si>
  <si>
    <t>Магнитно-резонансная томография мягких тканей</t>
  </si>
  <si>
    <t>А05.01.002.001</t>
  </si>
  <si>
    <t>Магнитно-резонансная томография мягких тканей с контрастированием</t>
  </si>
  <si>
    <t>А05.02.001</t>
  </si>
  <si>
    <t>Электромиография игольчатая (одна мышца)</t>
  </si>
  <si>
    <t>А05.02.001.002</t>
  </si>
  <si>
    <t>Электромиография накожная (одна анатомическая зона)</t>
  </si>
  <si>
    <t>А05.02.001.003</t>
  </si>
  <si>
    <t>Электронейромиография стимуляционная одного нерва</t>
  </si>
  <si>
    <t>А05.02.001.004</t>
  </si>
  <si>
    <t>Электромиография стимуляционная срединного нерва</t>
  </si>
  <si>
    <t>А05.02.001.005</t>
  </si>
  <si>
    <t>Электромиография стимуляционная локтевого нерва</t>
  </si>
  <si>
    <t>А05.02.001.006</t>
  </si>
  <si>
    <t>Электромиография стимуляционная лучевого нерва</t>
  </si>
  <si>
    <t>А05.02.001.007</t>
  </si>
  <si>
    <t>Электромиография стимуляционная добавочного нерва</t>
  </si>
  <si>
    <t>А05.02.001.008</t>
  </si>
  <si>
    <t>Электромиография стимуляционная межреберного нерва</t>
  </si>
  <si>
    <t>А05.02.001.009</t>
  </si>
  <si>
    <t>Электромиография стимуляционная диафрагмального нерва</t>
  </si>
  <si>
    <t>А05.02.001.010</t>
  </si>
  <si>
    <t>Электромиография стимуляционная грудных нервов</t>
  </si>
  <si>
    <t>А05.02.001.011</t>
  </si>
  <si>
    <t>Электронейромиография игольчатыми электродами (один нерв)</t>
  </si>
  <si>
    <t>A05.02.001.012</t>
  </si>
  <si>
    <t>Электромиография игольчатая локтевого нерва</t>
  </si>
  <si>
    <t>A05.02.001.013</t>
  </si>
  <si>
    <t>Электромиография игольчатая лучевого нерва</t>
  </si>
  <si>
    <t>A05.02.001.014</t>
  </si>
  <si>
    <t>Электромиография игольчатая добавочного нерва</t>
  </si>
  <si>
    <t>A05.02.001.015</t>
  </si>
  <si>
    <t>Электромиография игольчатая межреберного нерва</t>
  </si>
  <si>
    <t>A05.02.001.016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</si>
  <si>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</si>
  <si>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A05.02.001.017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</si>
  <si>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</si>
  <si>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A05.02.002</t>
  </si>
  <si>
    <t>Магнитно-резонансная томография мышечной системы</t>
  </si>
  <si>
    <t>A05.03.001</t>
  </si>
  <si>
    <t>Магнитно-резонансная томография костной ткани (одна область)</t>
  </si>
  <si>
    <t>A05.03.002</t>
  </si>
  <si>
    <t>Магнитно-резонансная томография позвоночника (один отдел)</t>
  </si>
  <si>
    <t>A05.03.002.001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</si>
  <si>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</si>
  <si>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</si>
  <si>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</si>
  <si>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</si>
  <si>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</si>
  <si>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A05.03.004</t>
  </si>
  <si>
    <t>Магнитно-резонансная томография лицевого отдела черепа</t>
  </si>
  <si>
    <t>A05.03.004.001</t>
  </si>
  <si>
    <t>Магнитно-резонансная томография лицевого отдела черепа с внутривенным контрастированием</t>
  </si>
  <si>
    <t>A05.04.001</t>
  </si>
  <si>
    <t>Магнитно-резонансная томография суставов (один сустав)</t>
  </si>
  <si>
    <t>A05.04.001.001</t>
  </si>
  <si>
    <t>Магнитно-резонансная томография суставов (один сустав) с контрастированием</t>
  </si>
  <si>
    <t>A05.07.001</t>
  </si>
  <si>
    <t>Электроодонтометрия зуба</t>
  </si>
  <si>
    <t>A05.08.001</t>
  </si>
  <si>
    <t>Магнитно-резонансная томография околоносовых пазух</t>
  </si>
  <si>
    <t>A05.08.002</t>
  </si>
  <si>
    <t>Магнитно-резонансная томография гортаноглотки</t>
  </si>
  <si>
    <t>A05.08.003</t>
  </si>
  <si>
    <t>Магнитно-резонансная томография преддверно-улиткового органа</t>
  </si>
  <si>
    <t>A05.08.004</t>
  </si>
  <si>
    <t>Магнитно-резонансная томография носоротоглотки</t>
  </si>
  <si>
    <t>A05.08.005</t>
  </si>
  <si>
    <t>Определение коэффициента аккомодации нервно-мышечного аппарата гортани</t>
  </si>
  <si>
    <t>A05.09.001</t>
  </si>
  <si>
    <t>Магнитно-резонансная томография легких</t>
  </si>
  <si>
    <t>A05.10.001</t>
  </si>
  <si>
    <t>Регистрация электрической активности проводящей системы сердца</t>
  </si>
  <si>
    <t>A05.10.004</t>
  </si>
  <si>
    <t>Расшифровка, описание и интерпретация электрокардиографических данных</t>
  </si>
  <si>
    <t>А05.10.004.001</t>
  </si>
  <si>
    <t>Расшифровка, описание и интерпретация данных электрокардиографических исследований с применением телемедицинских технологий</t>
  </si>
  <si>
    <t>А05.10.005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</si>
  <si>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</si>
  <si>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Регистрация электрокардиограммы</t>
  </si>
  <si>
    <t>А05.10.006.001</t>
  </si>
  <si>
    <t>Поверхностное электрокардиографическое картирование</t>
  </si>
  <si>
    <t>А05.10.006.002</t>
  </si>
  <si>
    <t>Внутрисердечное электрофизиологическое исследование</t>
  </si>
  <si>
    <t>А05.10.007</t>
  </si>
  <si>
    <t>Мониторирование электрокардиографических данных</t>
  </si>
  <si>
    <t>А05.10.007.001</t>
  </si>
  <si>
    <t>Дистанционное наблюдение за показателями, получаемыми от имплантируемого антиаритмического устройства</t>
  </si>
  <si>
    <t>А05.10.007.002</t>
  </si>
  <si>
    <t>Дистанционное наблюдение за электрокардиографическими данными</t>
  </si>
  <si>
    <t>А05.10.008</t>
  </si>
  <si>
    <t>Холтеровское мониторирование сердечного ритма</t>
  </si>
  <si>
    <t>А05.10.009</t>
  </si>
  <si>
    <t>Магнитно-резонансная томография сердца и магистральных сосудов</t>
  </si>
  <si>
    <t>А05.10.009.001</t>
  </si>
  <si>
    <t>Магнитно-резонансная томография сердца с контрастированием</t>
  </si>
  <si>
    <t>А05.10.010</t>
  </si>
  <si>
    <t>Экспресс-исследование сердца по электрокардиографическим сигналам от конечностей с помощью кардиовизора</t>
  </si>
  <si>
    <t>А05.10.011</t>
  </si>
  <si>
    <t>Исследование поздних потенциалов сердца</t>
  </si>
  <si>
    <t>А05.10.012</t>
  </si>
  <si>
    <t>Имплантация петлевого регистратора для долговременной регистрации электрической активности проводящей системы сердца</t>
  </si>
  <si>
    <t>А05.11.001</t>
  </si>
  <si>
    <t>Магнитно-резонансная томография средостения</t>
  </si>
  <si>
    <t>А05.12.001</t>
  </si>
  <si>
    <t>Реовазография</t>
  </si>
  <si>
    <t>А05.12.001.001</t>
  </si>
  <si>
    <t>Компьютерная реовазография</t>
  </si>
  <si>
    <t>А05.12.001.002</t>
  </si>
  <si>
    <t>Реовазография с медикаментозной пробой</t>
  </si>
  <si>
    <t>А05.12.003</t>
  </si>
  <si>
    <t>Реопародонтография</t>
  </si>
  <si>
    <t>А05.12.004</t>
  </si>
  <si>
    <t>Магнитно-резонансная артериография (одна область)</t>
  </si>
  <si>
    <t>А05.12.005</t>
  </si>
  <si>
    <t>Магнитно-резонансная венография (одна область)</t>
  </si>
  <si>
    <t>А05.12.006</t>
  </si>
  <si>
    <t>Магнитно-резонансная ангиография с контрастированием (одна область)</t>
  </si>
  <si>
    <t>А05.12.007</t>
  </si>
  <si>
    <t>Магнитно-резонансная ангиография (одна область)</t>
  </si>
  <si>
    <t>А05.12.008</t>
  </si>
  <si>
    <t>Чрескожный мониторинг парциального давления кислорода</t>
  </si>
  <si>
    <t>А05.12.008.001</t>
  </si>
  <si>
    <t>Чрескожный мониторинг парциального давления кислорода с использованием функциональных проб</t>
  </si>
  <si>
    <t>А05.14.002</t>
  </si>
  <si>
    <t>Магнитно-резонансная холангиография</t>
  </si>
  <si>
    <t>А05.15.001</t>
  </si>
  <si>
    <t>Магнитно-резонансная томография поджелудочной железы</t>
  </si>
  <si>
    <t>А05.15.002</t>
  </si>
  <si>
    <t>Магнитно-резонансная холангиопанкреатография</t>
  </si>
  <si>
    <t>А05.16.001</t>
  </si>
  <si>
    <t>Электрогастрография</t>
  </si>
  <si>
    <t>А05.17.001</t>
  </si>
  <si>
    <t>Магнитно-резонансная томография тонкой кишки</t>
  </si>
  <si>
    <t>А05.17.001.001</t>
  </si>
  <si>
    <t>Магнитно-резонансная томография тонкой кишки с контрастированием</t>
  </si>
  <si>
    <t>А05.18.001</t>
  </si>
  <si>
    <t>Магнитно-резонансная томография толстой кишки</t>
  </si>
  <si>
    <t>А05.18.001.001</t>
  </si>
  <si>
    <t>Магнитно-резонансная томография толстой кишки с контрастированием</t>
  </si>
  <si>
    <t>А05.19.001</t>
  </si>
  <si>
    <t>Электромиография анального сфинктера</t>
  </si>
  <si>
    <t>А05.19.001.001</t>
  </si>
  <si>
    <t>Электромиография мышц тазового дна</t>
  </si>
  <si>
    <t>А05.19.001.002</t>
  </si>
  <si>
    <t>Суммарная электромиография наружного анального сфинктера или тазового дна</t>
  </si>
  <si>
    <t>А05.19.001.003</t>
  </si>
  <si>
    <t>Сегментарная электромиография наружного анального сфинктера</t>
  </si>
  <si>
    <t>А05.19.002</t>
  </si>
  <si>
    <t>Аноректальная манометрия</t>
  </si>
  <si>
    <t>А05.19.003</t>
  </si>
  <si>
    <t>Исследование функций сфинктерного (запирательного) аппарата прямой кишки</t>
  </si>
  <si>
    <t>А05.20.001</t>
  </si>
  <si>
    <t>Маммография электроимпедансная</t>
  </si>
  <si>
    <t>А05.20.002</t>
  </si>
  <si>
    <t>Радиотермометрия молочной железы</t>
  </si>
  <si>
    <t>А05.20.003</t>
  </si>
  <si>
    <t>Магнитно-резонансная томография молочной железы</t>
  </si>
  <si>
    <t>А05.20.003.001</t>
  </si>
  <si>
    <t>Магнитно-резонансная томография молочной железы с контрастированием</t>
  </si>
  <si>
    <t>А05.21.001</t>
  </si>
  <si>
    <t>Магнитно-резонансная томография мошонки</t>
  </si>
  <si>
    <t>А05.21.001.001</t>
  </si>
  <si>
    <t>Магнитно-резонансная томография мошонки с контрастированием</t>
  </si>
  <si>
    <t>А05.22.001</t>
  </si>
  <si>
    <t>Магнитно-резонансная томография надпочечников</t>
  </si>
  <si>
    <t>А05.22.001.001</t>
  </si>
  <si>
    <t>Магнитно-резонансная томография надпочечников с контрастированием</t>
  </si>
  <si>
    <t>А05.22.002</t>
  </si>
  <si>
    <t>Магнитно-резонансная томография гипофиза</t>
  </si>
  <si>
    <t>А05.22.002.001</t>
  </si>
  <si>
    <t>Магнитно-резонансная томография гипофиза с контрастированием</t>
  </si>
  <si>
    <t>А05.23.001</t>
  </si>
  <si>
    <t>Электроэнцефалография</t>
  </si>
  <si>
    <t>А05.23.001.001</t>
  </si>
  <si>
    <t>Электроэнцефалография с нагрузочными пробами</t>
  </si>
  <si>
    <t>А05.23.001.002</t>
  </si>
  <si>
    <t>Электроэнцефалография с видеомониторингом</t>
  </si>
  <si>
    <t>А05.23.002</t>
  </si>
  <si>
    <t>Реоэнцефалография</t>
  </si>
  <si>
    <t>А05.23.002.001</t>
  </si>
  <si>
    <t>Компьютерная реоэнцефалография</t>
  </si>
  <si>
    <t>А05.23.003</t>
  </si>
  <si>
    <t>Электрокортикография</t>
  </si>
  <si>
    <t>А05.23.004</t>
  </si>
  <si>
    <t>Регистрация моторных вызванных потенциалов</t>
  </si>
  <si>
    <t>А05.23.005</t>
  </si>
  <si>
    <t>Регистрация соматосенсорных вызванных потенциалов коры головного мозга</t>
  </si>
  <si>
    <t>А05.23.005.001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</si>
  <si>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</si>
  <si>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А05.23.006</t>
  </si>
  <si>
    <t>Чрескожная магнитная стимуляция головного и спинного мозга</t>
  </si>
  <si>
    <t>А05.23.007</t>
  </si>
  <si>
    <t>Стабиллометрия</t>
  </si>
  <si>
    <t>А05.23.007.001</t>
  </si>
  <si>
    <t>Стабиллометрия статическая</t>
  </si>
  <si>
    <t>А05.23.009</t>
  </si>
  <si>
    <t>Магнитно-резонансная томография головного мозга</t>
  </si>
  <si>
    <t>А05.23.009.001</t>
  </si>
  <si>
    <t>Магнитно-резонансная томография головного мозга с контрастированием</t>
  </si>
  <si>
    <t>А05.23.009.002</t>
  </si>
  <si>
    <t>Магнитно-резонансная томография головного мозга функциональная</t>
  </si>
  <si>
    <t>А05.23.009.003</t>
  </si>
  <si>
    <t>Магнитно-резонансная перфузия головного мозга</t>
  </si>
  <si>
    <t>А05.23.009.004</t>
  </si>
  <si>
    <t>Магнитно-резонансная диффузия головного мозга</t>
  </si>
  <si>
    <t>А05.23.009.005</t>
  </si>
  <si>
    <t>Магнитно-резонансная ликворография головного мозга</t>
  </si>
  <si>
    <t>А05.23.009.006</t>
  </si>
  <si>
    <t>Магнитно-резонансная томография головного мозга топометрическая</t>
  </si>
  <si>
    <t>А05.23.009.007</t>
  </si>
  <si>
    <t>Магнитно-резонансная томография головного мозга с контрастированием топометрическая</t>
  </si>
  <si>
    <t>А05.23.009.008</t>
  </si>
  <si>
    <t>Магнитно-резонансная ангиография интракарниальных сосудов</t>
  </si>
  <si>
    <t>А05.23.009.009</t>
  </si>
  <si>
    <t>Протонная магнитно-резонансная спектроскопия</t>
  </si>
  <si>
    <t>А05.23.009.010</t>
  </si>
  <si>
    <t>Магнитно-резонансная томография спинного мозга (один отдел)</t>
  </si>
  <si>
    <t>А05.23.009.011</t>
  </si>
  <si>
    <t>Магнитно-резонансная томография спинного мозга с контрастированием (один отдел)</t>
  </si>
  <si>
    <t>А05.23.009.012</t>
  </si>
  <si>
    <t>Магнитно-резонансная перфузия спинного мозга (один отдел)</t>
  </si>
  <si>
    <t>А05.23.009.013</t>
  </si>
  <si>
    <t>Магнитно-резонансная диффузия спинного мозга (один отдел)</t>
  </si>
  <si>
    <t>А05.23.009.014</t>
  </si>
  <si>
    <t>Магнитно-резонансная ликворография спинного мозга (один отдел)</t>
  </si>
  <si>
    <t>А05.23.009.015</t>
  </si>
  <si>
    <t>Магнитно-резонансная томография спинного мозга с контрастированием топометрическая (один отдел)</t>
  </si>
  <si>
    <t>А05.23.009.016</t>
  </si>
  <si>
    <t>Магнитно-резонансная томография спинного мозга фазовоконтрастная (один отдел)</t>
  </si>
  <si>
    <t>А05.23.009.017</t>
  </si>
  <si>
    <t>Магнитно-резонансная томография головного мозга интраоперационная</t>
  </si>
  <si>
    <t>А05.23.010</t>
  </si>
  <si>
    <t>Магнитно-резонансное исследование ликвородинамики</t>
  </si>
  <si>
    <t>А05.24.001</t>
  </si>
  <si>
    <t>Измерение скорости проведения электрического импульса по нерву</t>
  </si>
  <si>
    <t>А05.24.002</t>
  </si>
  <si>
    <t>Регистрация соматосенсорных вызванных потенциалов двигательных нервов</t>
  </si>
  <si>
    <t>А05.25.001</t>
  </si>
  <si>
    <t>Тест слуховой адаптации</t>
  </si>
  <si>
    <t>А05.25.002</t>
  </si>
  <si>
    <t>Исследование вызванной отоакустической эмиссии</t>
  </si>
  <si>
    <t>А05.25.002.001</t>
  </si>
  <si>
    <t>Исследование отоакустической эмиссии на частоте продукта искажения</t>
  </si>
  <si>
    <t>А05.25.003</t>
  </si>
  <si>
    <t>Исследование коротколатентных вызванных потенциалов</t>
  </si>
  <si>
    <t>А05.25.004</t>
  </si>
  <si>
    <t>Исследование среднелатентных вызванных потенциалов</t>
  </si>
  <si>
    <t>А05.25.005</t>
  </si>
  <si>
    <t>Исследование длиннолатентных вызванных потенциалов</t>
  </si>
  <si>
    <t>А05.25.005.001</t>
  </si>
  <si>
    <t>Исследование длиннолатентных электрически вызванных потенциалов с кохлеарным имплантом</t>
  </si>
  <si>
    <t>А05.25.006</t>
  </si>
  <si>
    <t>Регистрация вызванных акустических ответов мозга на постоянные модулированные тоны (ASSR тест)</t>
  </si>
  <si>
    <t>А05.25.007</t>
  </si>
  <si>
    <t>Электрокохлеография</t>
  </si>
  <si>
    <t>А05.25.008</t>
  </si>
  <si>
    <t>Электроаудиометрия (промонториальный тест)</t>
  </si>
  <si>
    <t>А05.26.001</t>
  </si>
  <si>
    <t>Электроретинография</t>
  </si>
  <si>
    <t>А05.26.001.001</t>
  </si>
  <si>
    <t>Регистрация макулярной электроретинограммы</t>
  </si>
  <si>
    <t>А05.26.001.002</t>
  </si>
  <si>
    <t>Регистрация мультифокальной электроретинограммы</t>
  </si>
  <si>
    <t>А05.26.001.003</t>
  </si>
  <si>
    <t>Регистрация комплекса ритмической электроретинограммы (развернутое исследование)</t>
  </si>
  <si>
    <t>А05.26.002</t>
  </si>
  <si>
    <t>Регистрация зрительных вызванных потенциалов коры головного мозга</t>
  </si>
  <si>
    <t>А05.26. 002.001</t>
  </si>
  <si>
    <t>Регистрация зрительных вызванных потенциалов коры головного мозга на паттерн стимуляцию</t>
  </si>
  <si>
    <t>А05.26.003</t>
  </si>
  <si>
    <t>Регистрация электрической чувствительности и лабильности зрительного анализатора</t>
  </si>
  <si>
    <t>А05.26.004</t>
  </si>
  <si>
    <t>Реоофтальмография</t>
  </si>
  <si>
    <t>А05.26.005</t>
  </si>
  <si>
    <t>Офтальмоплетизмография</t>
  </si>
  <si>
    <t>А05.26.006</t>
  </si>
  <si>
    <t>Электроокулография</t>
  </si>
  <si>
    <t>А05.26.007</t>
  </si>
  <si>
    <t>Оптическая биометрия глаза</t>
  </si>
  <si>
    <t>А05.26.008</t>
  </si>
  <si>
    <t>Магнитно-резонансная томография глазницы</t>
  </si>
  <si>
    <t>А05.26.008.001</t>
  </si>
  <si>
    <t>Магнитно-резонансная томография глазниц с контрастированием</t>
  </si>
  <si>
    <t>А05.28.001</t>
  </si>
  <si>
    <t>Электромиография мочевого пузыря</t>
  </si>
  <si>
    <t>А05.28.002</t>
  </si>
  <si>
    <t>Магнитно-резонансная томография почек</t>
  </si>
  <si>
    <t>А05.28.002.001</t>
  </si>
  <si>
    <t>Магнитно-резонансная томография почек с контрастированием</t>
  </si>
  <si>
    <t>А05.28.003</t>
  </si>
  <si>
    <t>Магнитно-резонансная томография урография</t>
  </si>
  <si>
    <t>А05.28.003.001</t>
  </si>
  <si>
    <t>Магнитно-резонансная томография урография с контрастированием</t>
  </si>
  <si>
    <t>А05.30.001</t>
  </si>
  <si>
    <t>Кардиотокография плода</t>
  </si>
  <si>
    <t>А05.30.002</t>
  </si>
  <si>
    <t>Исследование электронно-парамагнитного резонанса твердых тканей</t>
  </si>
  <si>
    <t>А05.30.004</t>
  </si>
  <si>
    <t>Магнитно-резонансная томография органов малого таза</t>
  </si>
  <si>
    <t>А05.30.004.001</t>
  </si>
  <si>
    <t>Магнитно-резонансная томография органов малого таза с внутривенным контрастированием</t>
  </si>
  <si>
    <t>А05.30.005</t>
  </si>
  <si>
    <t>Магнитно-резонансная томография органов брюшной полости</t>
  </si>
  <si>
    <t>А05.30.005.001</t>
  </si>
  <si>
    <t>Магнитно-резонансная томография органов брюшной полости с внутривенным контрастированием</t>
  </si>
  <si>
    <t>А05.30.005.002</t>
  </si>
  <si>
    <t>Магнитно-резонансная томография органов брюшной полости с внутривенным введением гепатотропного контрастного препарата</t>
  </si>
  <si>
    <t>А05.3 0.006</t>
  </si>
  <si>
    <t>Магнитно-резонансная томография органов грудной клетки</t>
  </si>
  <si>
    <t>А05.30.006.001</t>
  </si>
  <si>
    <t>Магнитно-резонансная томография органов грудной клетки с внутривенным контрастированием</t>
  </si>
  <si>
    <t>А05.30.007</t>
  </si>
  <si>
    <t>Магнитно-резонансная томография забрюшинного пространства</t>
  </si>
  <si>
    <t>А05.30.007.001</t>
  </si>
  <si>
    <t>Магнитно-резонансная томография забрюшинного пространства с внутривенным контрастированием</t>
  </si>
  <si>
    <t>А05.30.008</t>
  </si>
  <si>
    <t>Магнитно-резонансная томография шеи</t>
  </si>
  <si>
    <t>А05.30.008.001</t>
  </si>
  <si>
    <t>Магнитно-резонансная томография шеи с внутривенным контрастированием</t>
  </si>
  <si>
    <t>А05.30.009</t>
  </si>
  <si>
    <t>Топометрия магнитно-резонансно-томографическая</t>
  </si>
  <si>
    <t>А05.30.010</t>
  </si>
  <si>
    <t>Магнитно-резонансная томография мягких тканей головы</t>
  </si>
  <si>
    <t>А05.30.010.001</t>
  </si>
  <si>
    <t>Магнитно-резонансная томография мягких тканей головы с внутривенным контрастированием</t>
  </si>
  <si>
    <t>А05.30.011</t>
  </si>
  <si>
    <t>Магнитно-резонансная томография верхней конечности</t>
  </si>
  <si>
    <t>А05.30.011.001</t>
  </si>
  <si>
    <t>Магнитно-резонансная томография верхней конечности с внутривенным контрастированием</t>
  </si>
  <si>
    <t>А05.30.011.002</t>
  </si>
  <si>
    <t>Магнитно-резонансная томография кисти</t>
  </si>
  <si>
    <t>А05.30.012</t>
  </si>
  <si>
    <t>Магнитно-резонансная томография нижней конечности</t>
  </si>
  <si>
    <t>А05.30.012.001</t>
  </si>
  <si>
    <t>Магнитно-резонансная томография нижней конечности с внутривенным контрастированием</t>
  </si>
  <si>
    <t>А05.30.012.002</t>
  </si>
  <si>
    <t>Магнитно-резонансная томография стопы</t>
  </si>
  <si>
    <t>А05.30.013</t>
  </si>
  <si>
    <t>Магнитно-резонансная томография малого таза с применением ректального датчика</t>
  </si>
  <si>
    <t>А05.30.014</t>
  </si>
  <si>
    <t>Определение процентного соотношения воды, мышечной и жировой ткани с помощью биоимпедансметра</t>
  </si>
  <si>
    <t>А05.30.015</t>
  </si>
  <si>
    <t>Магнитно-резонансная томография плода</t>
  </si>
  <si>
    <t>А05.30.016</t>
  </si>
  <si>
    <t>Магнитно-резонансная трактография</t>
  </si>
  <si>
    <t>А05.30.017</t>
  </si>
  <si>
    <t>Описание и интерпретация данных электрофизиологических методов исследований</t>
  </si>
  <si>
    <t>А06.01.001</t>
  </si>
  <si>
    <t>Компьютерная томография мягких тканей</t>
  </si>
  <si>
    <t>А06.01.001.001</t>
  </si>
  <si>
    <t>Компьютерная томография мягких тканей с контрастированием</t>
  </si>
  <si>
    <t>А06.01.002</t>
  </si>
  <si>
    <t>Рентгенография мягких тканей лица</t>
  </si>
  <si>
    <t>А06.01.003</t>
  </si>
  <si>
    <t>Рентгенография мягких тканей шеи</t>
  </si>
  <si>
    <t>А06.01.004</t>
  </si>
  <si>
    <t>Рентгенография мягких тканей верхней конечности</t>
  </si>
  <si>
    <t>А06.01.005</t>
  </si>
  <si>
    <t>Рентгенография мягких тканей нижней конечности</t>
  </si>
  <si>
    <t>А06.01.006</t>
  </si>
  <si>
    <t>Рентгенография мягких тканей туловища</t>
  </si>
  <si>
    <t>А06.01.007</t>
  </si>
  <si>
    <t>Рентгенотерапия при новообразованиях кожи</t>
  </si>
  <si>
    <t>А06.01.007.001</t>
  </si>
  <si>
    <t>Рентгенотерапия при новообразованиях кожи близкофокусная</t>
  </si>
  <si>
    <t>А06.03.001</t>
  </si>
  <si>
    <t>Рентгенография черепа тангенциальная</t>
  </si>
  <si>
    <t>А06.03.001.001</t>
  </si>
  <si>
    <t>Рентгенография турецкого седла</t>
  </si>
  <si>
    <t>А06.03.001.002</t>
  </si>
  <si>
    <t>Рентгенография скуловой кости</t>
  </si>
  <si>
    <t>А06.03.002</t>
  </si>
  <si>
    <t>Компьютерная томография лицевого отдела черепа</t>
  </si>
  <si>
    <t>А06.03.002.004</t>
  </si>
  <si>
    <t>Компьютерно-томографическое перфузионное исследование лицевого отдела черепа</t>
  </si>
  <si>
    <t>А06.03.002.005</t>
  </si>
  <si>
    <t>Компьютерная томография лицевого отдела черепа с внутривенным болюсным контрастированием</t>
  </si>
  <si>
    <t>А06.03.002.006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</si>
  <si>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</si>
  <si>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А06.03.003</t>
  </si>
  <si>
    <t>Рентгенография основания черепа</t>
  </si>
  <si>
    <t>А06.03.004</t>
  </si>
  <si>
    <t>Рентгенография черепных отверстий</t>
  </si>
  <si>
    <t>А06.03.005</t>
  </si>
  <si>
    <t>Рентгенография всего черепа, в одной или более проекциях</t>
  </si>
  <si>
    <t>А06.03.006</t>
  </si>
  <si>
    <t>Рентгенография ячеек решетчатой кости</t>
  </si>
  <si>
    <t>А06.03.007</t>
  </si>
  <si>
    <t>Рентгенография первого и второго шейного позвонка</t>
  </si>
  <si>
    <t>А06.03.008</t>
  </si>
  <si>
    <t>Рентгенография сочленения затылочной кости и первого шейного позвонка</t>
  </si>
  <si>
    <t>А06.03.009</t>
  </si>
  <si>
    <t>Рентгенография зубовидного отростка (второго шейного позвонка)</t>
  </si>
  <si>
    <t>А06.03.010</t>
  </si>
  <si>
    <t>Рентгенография шейного отдела позвоночника</t>
  </si>
  <si>
    <t>А06.03.011</t>
  </si>
  <si>
    <t>Рентгенография шейно-дорсального отдела позвоночника</t>
  </si>
  <si>
    <t>А06.03.013</t>
  </si>
  <si>
    <t>Рентгенография грудного отдела позвоночника</t>
  </si>
  <si>
    <t>А06.03.014</t>
  </si>
  <si>
    <t>Рентгенография грудного и поясничного отдела позвоночника</t>
  </si>
  <si>
    <t>А06.03.015</t>
  </si>
  <si>
    <t>Рентгенография поясничного отдела позвоночника</t>
  </si>
  <si>
    <t>А06.03.016</t>
  </si>
  <si>
    <t>Рентгенография поясничного и крестцового отдела позвоночника</t>
  </si>
  <si>
    <t>А06.03.017</t>
  </si>
  <si>
    <t>Рентгенография крестца и копчика</t>
  </si>
  <si>
    <t>А06.03.017.001</t>
  </si>
  <si>
    <t>Рентгенография крестца</t>
  </si>
  <si>
    <t>А06.03.017.002</t>
  </si>
  <si>
    <t>Рентгенография копчика</t>
  </si>
  <si>
    <t>А06.03.018</t>
  </si>
  <si>
    <t>Рентгенография позвоночника, специальные исследования и проекции</t>
  </si>
  <si>
    <t>А06.03.019</t>
  </si>
  <si>
    <t>Рентгенография позвоночника с функциональными пробами</t>
  </si>
  <si>
    <t>А06.03.020</t>
  </si>
  <si>
    <t>Рентгенография позвоночника, вертикальная</t>
  </si>
  <si>
    <t>А06.03.021</t>
  </si>
  <si>
    <t>Рентгенография верхней конечности</t>
  </si>
  <si>
    <t>А06.03.021.001</t>
  </si>
  <si>
    <t>Компьютерная томография верхней конечности</t>
  </si>
  <si>
    <t>А06.03.021.002</t>
  </si>
  <si>
    <t>Компьютерная томография верхней конечности с внутривенным болюсным контрастированием</t>
  </si>
  <si>
    <t>А06.03.021.003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</si>
  <si>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</si>
  <si>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А06.03.022</t>
  </si>
  <si>
    <t>Рентгенография ключицы</t>
  </si>
  <si>
    <t>А06.03.023</t>
  </si>
  <si>
    <t>Рентгенография ребра(ер)</t>
  </si>
  <si>
    <t>А06.03.024</t>
  </si>
  <si>
    <t>Рентгенография грудины</t>
  </si>
  <si>
    <t>А06.03.026</t>
  </si>
  <si>
    <t>Рентгенография лопатки</t>
  </si>
  <si>
    <t>А06.03.027</t>
  </si>
  <si>
    <t>Рентгенография головки плечевой кости</t>
  </si>
  <si>
    <t>А06.03.028</t>
  </si>
  <si>
    <t>Рентгенография плечевой кости</t>
  </si>
  <si>
    <t>А06.03.029</t>
  </si>
  <si>
    <t>Рентгенография локтевой кости и лучевой кости</t>
  </si>
  <si>
    <t>А06.03.030</t>
  </si>
  <si>
    <t>Рентгенография запястья</t>
  </si>
  <si>
    <t>А06.03.031</t>
  </si>
  <si>
    <t>Рентгенография пясти</t>
  </si>
  <si>
    <t>А06.03.032</t>
  </si>
  <si>
    <t>Рентгенография кисти</t>
  </si>
  <si>
    <t>А06.03.033</t>
  </si>
  <si>
    <t>Рентгенография фаланг пальцев кисти</t>
  </si>
  <si>
    <t>А06.03.034</t>
  </si>
  <si>
    <t>Рентгенография пальцев фаланговых костей кисти</t>
  </si>
  <si>
    <t>А06.03.035</t>
  </si>
  <si>
    <t>Рентгенография I пальца кисти</t>
  </si>
  <si>
    <t>А06.03.036</t>
  </si>
  <si>
    <t>Рентгенография нижней конечности</t>
  </si>
  <si>
    <t>А06.03.036.001</t>
  </si>
  <si>
    <t>Компьютерная томография нижней конечности</t>
  </si>
  <si>
    <t>А06.03.036.002</t>
  </si>
  <si>
    <t>Компьютерная томография нижней конечности с внутривенным болюсным контрастированием</t>
  </si>
  <si>
    <t>А06.03.036.003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</si>
  <si>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</si>
  <si>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А06.03.037</t>
  </si>
  <si>
    <t>Рентгенография подвздошной кости</t>
  </si>
  <si>
    <t>А06.03.038</t>
  </si>
  <si>
    <t>Рентгенография седалищной кости</t>
  </si>
  <si>
    <t>А06.03.039</t>
  </si>
  <si>
    <t>Рентгенография лобка</t>
  </si>
  <si>
    <t>А06.03.040</t>
  </si>
  <si>
    <t>Рентгенография лонного сочленения</t>
  </si>
  <si>
    <t>А06.03.041</t>
  </si>
  <si>
    <t>Рентгенография таза</t>
  </si>
  <si>
    <t>А06.03.042</t>
  </si>
  <si>
    <t>Рентгенография головки и шейки бедренной кости</t>
  </si>
  <si>
    <t>А06.03.043</t>
  </si>
  <si>
    <t>Рентгенография бедренной кости</t>
  </si>
  <si>
    <t>А06.03.044</t>
  </si>
  <si>
    <t>Рентгенография диафиза бедренной кости</t>
  </si>
  <si>
    <t>А06.03.045</t>
  </si>
  <si>
    <t>Рентгенография надколенника</t>
  </si>
  <si>
    <t>А06.03.046</t>
  </si>
  <si>
    <t>Рентгенография большой берцовой и малой берцовой костей</t>
  </si>
  <si>
    <t>А06.03.047</t>
  </si>
  <si>
    <t>Рентгенография диафиза большой берцовой и малой берцовой костей</t>
  </si>
  <si>
    <t>А06.03.048</t>
  </si>
  <si>
    <t>Рентгенография лодыжки</t>
  </si>
  <si>
    <t>А06.03.049</t>
  </si>
  <si>
    <t>Рентгенография предплюсны</t>
  </si>
  <si>
    <t>А06.03.050</t>
  </si>
  <si>
    <t>Рентгенография пяточной кости</t>
  </si>
  <si>
    <t>А06.03.051</t>
  </si>
  <si>
    <t>Рентгенография плюсны и фаланг пальцев стопы</t>
  </si>
  <si>
    <t>А06.03.052</t>
  </si>
  <si>
    <t>Рентгенография стопы в одной проекции</t>
  </si>
  <si>
    <t>А06.03.053</t>
  </si>
  <si>
    <t>Рентгенография стопы в двух проекциях</t>
  </si>
  <si>
    <t>А06.03.053.001</t>
  </si>
  <si>
    <t>Рентгенография стопы с функциональной нагрузкой</t>
  </si>
  <si>
    <t>А06.03.054</t>
  </si>
  <si>
    <t>Рентгенография фаланг пальцев ноги</t>
  </si>
  <si>
    <t>А06.03.055</t>
  </si>
  <si>
    <t>Рентгенография I пальца стопы в одной прекции</t>
  </si>
  <si>
    <t>А06.03.056</t>
  </si>
  <si>
    <t>Рентгенография костей лицевого скелета</t>
  </si>
  <si>
    <t>А06.03.057</t>
  </si>
  <si>
    <t>Рентгенография пораженной части костного скелета</t>
  </si>
  <si>
    <t>А06.03.058</t>
  </si>
  <si>
    <t>Компьютерная томография позвоночника (один отдел)</t>
  </si>
  <si>
    <t>А06.03.058.001</t>
  </si>
  <si>
    <t>Компьютерная томография позвоночника с мультипланарной и трехмерной реконструкцией</t>
  </si>
  <si>
    <t>А06.03.058.003</t>
  </si>
  <si>
    <t>Компьютерная томография позвоночника с внутривенным контрастированием (один отдел)</t>
  </si>
  <si>
    <t>А06.03.059</t>
  </si>
  <si>
    <t>Телерентгенография черепа в боковой проекции</t>
  </si>
  <si>
    <t>А06.03.060</t>
  </si>
  <si>
    <t>Рентгенография черепа в прямой проекции</t>
  </si>
  <si>
    <t>А06.03.061</t>
  </si>
  <si>
    <t>Рентгеноденситометрия</t>
  </si>
  <si>
    <t>А06.03.061.001</t>
  </si>
  <si>
    <t>Рентгеноденситометрия поясничного отдела позвоночника</t>
  </si>
  <si>
    <t>А06.03.061.002</t>
  </si>
  <si>
    <t>Рентгеноденситометрия проксимального отдела бедренной кости</t>
  </si>
  <si>
    <t>А06.03.061.003</t>
  </si>
  <si>
    <t>Рентгеноденситометрия лучевой кости</t>
  </si>
  <si>
    <t>А06.03.062</t>
  </si>
  <si>
    <t>Компьютерная томография кости</t>
  </si>
  <si>
    <t>А06.03.063</t>
  </si>
  <si>
    <t>Рентгеноскопия позвоночника</t>
  </si>
  <si>
    <t>А06.03.064</t>
  </si>
  <si>
    <t>Рентгеноскопия черепа</t>
  </si>
  <si>
    <t>А06.03.065</t>
  </si>
  <si>
    <t>Рентгенотерапия при заболеваниях костей</t>
  </si>
  <si>
    <t>А06.03.066</t>
  </si>
  <si>
    <t>Томосинтез костей</t>
  </si>
  <si>
    <t>А06.03.067</t>
  </si>
  <si>
    <t>Компьютерная томография грудины с мультипланарной и трехмерной реконструкцией</t>
  </si>
  <si>
    <t>А06.03.068</t>
  </si>
  <si>
    <t>Компьютерная томография ребер с мультипланарной и трехмерной реконструкцией</t>
  </si>
  <si>
    <t>А06.03.069</t>
  </si>
  <si>
    <t>Компьютерная томография костей таза</t>
  </si>
  <si>
    <t>А06.04.001</t>
  </si>
  <si>
    <t>Рентгенография височно-нижнечелюстного сустава</t>
  </si>
  <si>
    <t>А06.04.002</t>
  </si>
  <si>
    <t>Рентгенография межпозвоночных сочленений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</si>
  <si>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</si>
  <si>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</si>
  <si>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</si>
  <si>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</si>
  <si>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</si>
  <si>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</si>
  <si>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А06.04.006</t>
  </si>
  <si>
    <t>Внутрисуставная контрастная рентгенография межпозвоночного хряща</t>
  </si>
  <si>
    <t>А06.04.007</t>
  </si>
  <si>
    <t>Внутрисуставная контрастная рентгенография крестцовоподвздошного сочленения</t>
  </si>
  <si>
    <t>А06.04.008</t>
  </si>
  <si>
    <t>Внутрисуставная контрастная рентгенография тазобедренного сустава</t>
  </si>
  <si>
    <t>А06.04.009</t>
  </si>
  <si>
    <t>Двойная контрастная артрография конечностей</t>
  </si>
  <si>
    <t>А06.04.010</t>
  </si>
  <si>
    <t>Рентгенография плечевого сустава</t>
  </si>
  <si>
    <t>А06.04.011</t>
  </si>
  <si>
    <t>Рентгенография тазобедренного сустава</t>
  </si>
  <si>
    <t>А06.04.012</t>
  </si>
  <si>
    <t>Рентгенография голеностопного сустава</t>
  </si>
  <si>
    <t>А06.04.013</t>
  </si>
  <si>
    <t>Рентгенография акромиально-ключичного сочленения</t>
  </si>
  <si>
    <t>А06.04.014</t>
  </si>
  <si>
    <t>Рентгенография грудино-ключичного сочленения</t>
  </si>
  <si>
    <t>А06.04.015</t>
  </si>
  <si>
    <t>Томография височно-нижнечелюстного сустава</t>
  </si>
  <si>
    <t>А06.04.016</t>
  </si>
  <si>
    <t>Артротомография височно-нижнечелюстного сустава</t>
  </si>
  <si>
    <t>А06.04.017</t>
  </si>
  <si>
    <t>Компьютерная томография сустава</t>
  </si>
  <si>
    <t>А06.04.018</t>
  </si>
  <si>
    <t>Рентгенотерапия при заболеваниях суставов</t>
  </si>
  <si>
    <t>А06.04.019</t>
  </si>
  <si>
    <t>Томосинтез суставов</t>
  </si>
  <si>
    <t>А06.04.020</t>
  </si>
  <si>
    <t>Компьютерная томография височно-нижнечелюстных суставов</t>
  </si>
  <si>
    <t>А06.06.001</t>
  </si>
  <si>
    <t>Рентгенооблучение лимфатических узлов шеи</t>
  </si>
  <si>
    <t>А06.06.002</t>
  </si>
  <si>
    <t>Рентгенооблучение паховых лимфатических узлов</t>
  </si>
  <si>
    <t>А06.06.003</t>
  </si>
  <si>
    <t>Рентгенооблучение подмышечных лимфатических узлов</t>
  </si>
  <si>
    <t>А06.06.004</t>
  </si>
  <si>
    <t>Рентгенооблучение других лимфатических узлов</t>
  </si>
  <si>
    <t>А06.06.005</t>
  </si>
  <si>
    <t>Лимфорентгенография</t>
  </si>
  <si>
    <t>А06.06.006</t>
  </si>
  <si>
    <t>Спленография</t>
  </si>
  <si>
    <t>А06.07.001</t>
  </si>
  <si>
    <t>Панорамная рентгенография верхней челюсти</t>
  </si>
  <si>
    <t>А06.07.002</t>
  </si>
  <si>
    <t>Панорамная рентгенография нижней челюсти</t>
  </si>
  <si>
    <t>А06.07.004</t>
  </si>
  <si>
    <t>Ортопантомография</t>
  </si>
  <si>
    <t>А06.07.004.001</t>
  </si>
  <si>
    <t>Спиральная компьютерная ортопантомография</t>
  </si>
  <si>
    <t>А06.07.005</t>
  </si>
  <si>
    <t>Контрастная рентгенография протоков слюнных желез (сиалография)</t>
  </si>
  <si>
    <t>А06.07.006</t>
  </si>
  <si>
    <t>Телерентгенография челюстей</t>
  </si>
  <si>
    <t>А06.07.007</t>
  </si>
  <si>
    <t>Внутриротовая рентгенография в прикус</t>
  </si>
  <si>
    <t>А06.07.008</t>
  </si>
  <si>
    <t>Рентгенография верхней челюсти в косой проекции</t>
  </si>
  <si>
    <t>А06.07.009</t>
  </si>
  <si>
    <t>Рентгенография нижней челюсти в боковой проекции</t>
  </si>
  <si>
    <t>А06.07.010</t>
  </si>
  <si>
    <t>Радиовизиография челюстно-лицевой области</t>
  </si>
  <si>
    <t>А06.07.011</t>
  </si>
  <si>
    <t>Рентгенотерапия при новообразованиях губы</t>
  </si>
  <si>
    <t>А06.07.011.001</t>
  </si>
  <si>
    <t>Рентгенотерапия при новообразованиях губы близкофокусная</t>
  </si>
  <si>
    <t>А06.07.012</t>
  </si>
  <si>
    <t>Радиовизиография</t>
  </si>
  <si>
    <t>А06.07.013</t>
  </si>
  <si>
    <t>Компьютерная томография челюстно-лицевой области</t>
  </si>
  <si>
    <t>А06.08.001</t>
  </si>
  <si>
    <t>Рентгенография носоглотки</t>
  </si>
  <si>
    <t>А06.08.001.001</t>
  </si>
  <si>
    <t>Рентгенография глотки с контрастированием</t>
  </si>
  <si>
    <t>А06.08.002</t>
  </si>
  <si>
    <t>Рентгенография гортани и трахеи</t>
  </si>
  <si>
    <t>А06.08.003</t>
  </si>
  <si>
    <t>Рентгенография придаточных пазух носа</t>
  </si>
  <si>
    <t>А06.08.003.001</t>
  </si>
  <si>
    <t>Рентгенография придаточных пазух носа с контрастированием</t>
  </si>
  <si>
    <t>А06.08.003.002</t>
  </si>
  <si>
    <t>Рентгенография лобной пазухи</t>
  </si>
  <si>
    <t>А06.08.003.003</t>
  </si>
  <si>
    <t>Рентгенография гайморовых пазух</t>
  </si>
  <si>
    <t>А06.08.005</t>
  </si>
  <si>
    <t>Рентгенография основной кости</t>
  </si>
  <si>
    <t>А06.08.006</t>
  </si>
  <si>
    <t>Томография придаточных пазух носа, гортани</t>
  </si>
  <si>
    <t>А06.08.007</t>
  </si>
  <si>
    <t>Компьютерная томография придаточных пазух носа, гортани</t>
  </si>
  <si>
    <t>А06.08.007.001</t>
  </si>
  <si>
    <t>Спиральная компьютерная томография гортани</t>
  </si>
  <si>
    <t>А06.08.007.002</t>
  </si>
  <si>
    <t>Компьютерная томография гортани с внутривенным болюсным контрастированием</t>
  </si>
  <si>
    <t>А06.08.007.003</t>
  </si>
  <si>
    <t>Спиральная компьютерная томография придаточных пазух носа</t>
  </si>
  <si>
    <t>А06.08.007.004</t>
  </si>
  <si>
    <t>Компьютерная томография придаточных пазух носа с внутривенным болюсным контрастированием</t>
  </si>
  <si>
    <t>А06.08.008</t>
  </si>
  <si>
    <t>Рентгенотерапия новообразований верхних дыхательных путей</t>
  </si>
  <si>
    <t>А06.08.009</t>
  </si>
  <si>
    <t>Компьютерная томография верхних дыхательных путей и шеи</t>
  </si>
  <si>
    <t>А06.08.009.001</t>
  </si>
  <si>
    <t>Спиральная компьютерная томография шеи</t>
  </si>
  <si>
    <t>А06.08.009.002</t>
  </si>
  <si>
    <t>Компьютерная томография шеи с внутривенным болюсным контрастированием</t>
  </si>
  <si>
    <t>А06.08.009.003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</si>
  <si>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</si>
  <si>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А06.08.010</t>
  </si>
  <si>
    <t>Трахеография с контрастированием</t>
  </si>
  <si>
    <t>А06.09.001</t>
  </si>
  <si>
    <t>Рентгеноскопия легких</t>
  </si>
  <si>
    <t>А06.09.002</t>
  </si>
  <si>
    <t>Рентгенография мягких тканей грудной стенки</t>
  </si>
  <si>
    <t>А06.09.003</t>
  </si>
  <si>
    <t>Бронхография</t>
  </si>
  <si>
    <t>А06.09.004</t>
  </si>
  <si>
    <t>Избирательная бронхография</t>
  </si>
  <si>
    <t>А06.09.005</t>
  </si>
  <si>
    <t>Компьютерная томография органов грудной полости</t>
  </si>
  <si>
    <t>А06.09.005.002</t>
  </si>
  <si>
    <t>Компьютерная томография органов грудной полости с внутривенным болюсным контрастированием</t>
  </si>
  <si>
    <t>А06.09.005.003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</si>
  <si>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</si>
  <si>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А06.09.006</t>
  </si>
  <si>
    <t>Флюорография легких</t>
  </si>
  <si>
    <t>А06.09.006.001</t>
  </si>
  <si>
    <t>Флюорография легких цифровая</t>
  </si>
  <si>
    <t>А06.09.007</t>
  </si>
  <si>
    <t>Рентгенография легких</t>
  </si>
  <si>
    <t>А06.09.007.001</t>
  </si>
  <si>
    <t>Прицельная рентгенография органов грудной клетки</t>
  </si>
  <si>
    <t>А06.09.007.002</t>
  </si>
  <si>
    <t>Рентгенография легких цифровая</t>
  </si>
  <si>
    <t>А06.09.008</t>
  </si>
  <si>
    <t>Томография легких</t>
  </si>
  <si>
    <t>А06.09.008.001</t>
  </si>
  <si>
    <t>Спиральная компьютерная томография легких</t>
  </si>
  <si>
    <t>А06.09.009</t>
  </si>
  <si>
    <t>Рентгенотерапия при опухолях легких</t>
  </si>
  <si>
    <t>А06.09.010</t>
  </si>
  <si>
    <t>Томосинтез легких</t>
  </si>
  <si>
    <t>А06.09.011</t>
  </si>
  <si>
    <t>Компьютерная томография бронхов</t>
  </si>
  <si>
    <t>А06.09.012</t>
  </si>
  <si>
    <t>Латерография</t>
  </si>
  <si>
    <t>А06.10.001</t>
  </si>
  <si>
    <t>Рентгеноскопия сердца и перикарда</t>
  </si>
  <si>
    <t>А06.10.002</t>
  </si>
  <si>
    <t>Рентгенография сердца в трех проекциях</t>
  </si>
  <si>
    <t>А06.10.003</t>
  </si>
  <si>
    <t>Рентгенография сердца с контрастированием пищевода</t>
  </si>
  <si>
    <t>А06.10.004</t>
  </si>
  <si>
    <t>Рентгенография перикарда</t>
  </si>
  <si>
    <t>А06.10.005</t>
  </si>
  <si>
    <t>Рентгенокимография сердца</t>
  </si>
  <si>
    <t>А06.10.006</t>
  </si>
  <si>
    <t>Коронарография</t>
  </si>
  <si>
    <t>А06.10.006.001</t>
  </si>
  <si>
    <t>Компьютерно-томографическая коронарография</t>
  </si>
  <si>
    <t>А06.10.006.002</t>
  </si>
  <si>
    <t>Шунтография</t>
  </si>
  <si>
    <t>А06.10.007</t>
  </si>
  <si>
    <t>Контрастная рентгенография перикардиальной полости</t>
  </si>
  <si>
    <t>А06.10.008</t>
  </si>
  <si>
    <t>Вентрикулография сердца</t>
  </si>
  <si>
    <t>А06.10.009</t>
  </si>
  <si>
    <t>Компьютерная томография сердца</t>
  </si>
  <si>
    <t>А06.10.009.001</t>
  </si>
  <si>
    <t>Компьютерная томография сердца с контрастированием</t>
  </si>
  <si>
    <t>А06.10.009.002</t>
  </si>
  <si>
    <t>Компьютерная томография левого предсердия и легочных вен</t>
  </si>
  <si>
    <t>А06.10.009.003</t>
  </si>
  <si>
    <t>Спиральная компьютерная томография сердца с ЭКГ-синхронизацией</t>
  </si>
  <si>
    <t>А06.11.001</t>
  </si>
  <si>
    <t>Рентгенография средостения</t>
  </si>
  <si>
    <t>А06.11.002</t>
  </si>
  <si>
    <t>Пневмомедиастинография</t>
  </si>
  <si>
    <t>А06.11.003</t>
  </si>
  <si>
    <t>Рентгенотерапия при новообразованиях средостения</t>
  </si>
  <si>
    <t>А06.11.004</t>
  </si>
  <si>
    <t>Компьютерная томография средостения</t>
  </si>
  <si>
    <t>А06.11.004.001</t>
  </si>
  <si>
    <t>Компьютерная томография средостения с внутривенным болюсным контрастированием</t>
  </si>
  <si>
    <t>А06.12.001</t>
  </si>
  <si>
    <t>Рентгенография аорты</t>
  </si>
  <si>
    <t>А06.12.001.001</t>
  </si>
  <si>
    <t>Компьютерно-томографическая ангиография грудной аорты</t>
  </si>
  <si>
    <t>А06.12.001.002</t>
  </si>
  <si>
    <t>Компьютерно-томографическая ангиография брюшной аорты</t>
  </si>
  <si>
    <t>А06.12.002</t>
  </si>
  <si>
    <t>Рентгенография легочной артерии</t>
  </si>
  <si>
    <t>А06.12.003</t>
  </si>
  <si>
    <t>Ангиография позвоночной артерии</t>
  </si>
  <si>
    <t>А06.12.004</t>
  </si>
  <si>
    <t>Ангиография сонной артерии избирательная</t>
  </si>
  <si>
    <t>А06.12.005</t>
  </si>
  <si>
    <t>Ангиография внутренней сонной артерии</t>
  </si>
  <si>
    <t>А06.12.006</t>
  </si>
  <si>
    <t>Ангиография наружной сонной артерии</t>
  </si>
  <si>
    <t>А06.12.007</t>
  </si>
  <si>
    <t>Ангиография общей сонной артерии</t>
  </si>
  <si>
    <t>А06.12.008</t>
  </si>
  <si>
    <t>Ангиография артерии щитовидной железы</t>
  </si>
  <si>
    <t>А06.12.009</t>
  </si>
  <si>
    <t>Ангиография грудной аорты ретроградная</t>
  </si>
  <si>
    <t>А06.12.010</t>
  </si>
  <si>
    <t>Ангиография легочной артерии избирательная</t>
  </si>
  <si>
    <t>А06.12.011</t>
  </si>
  <si>
    <t>Ангиография легочной артерии поперечно-грудная</t>
  </si>
  <si>
    <t>А06.12.012</t>
  </si>
  <si>
    <t>Брюшная аортография</t>
  </si>
  <si>
    <t>А06.12.012.001</t>
  </si>
  <si>
    <t>Артериально-стимулированный венозный забор крови</t>
  </si>
  <si>
    <t>А06.12.013</t>
  </si>
  <si>
    <t>Артериография тазовых органов</t>
  </si>
  <si>
    <t>А06.12.014</t>
  </si>
  <si>
    <t>Ангиография бедренной артерии прямая, одной стороны</t>
  </si>
  <si>
    <t>А06.12.015</t>
  </si>
  <si>
    <t>Ангиография бедренной артерии прямая, обеих сторон</t>
  </si>
  <si>
    <t>А06.12.016</t>
  </si>
  <si>
    <t>Ангиография бедренных артерий ретроградная</t>
  </si>
  <si>
    <t>А06.12.017</t>
  </si>
  <si>
    <t>Ангиография артерии верхней конечности прямая</t>
  </si>
  <si>
    <t>А06.12.018</t>
  </si>
  <si>
    <t>Ангиография артерии верхней конечности ретроградная</t>
  </si>
  <si>
    <t>А06.12.019</t>
  </si>
  <si>
    <t>Артерио- и флебография глазницы</t>
  </si>
  <si>
    <t>А06.12.020</t>
  </si>
  <si>
    <t>Флебография верхней полой вены</t>
  </si>
  <si>
    <t>А06.12.021</t>
  </si>
  <si>
    <t>Флебография нижней полой вены</t>
  </si>
  <si>
    <t>А06.12.022</t>
  </si>
  <si>
    <t>Флебография воротной вены</t>
  </si>
  <si>
    <t>А06.12.022.001</t>
  </si>
  <si>
    <t>Флебография воротной вены возвратная</t>
  </si>
  <si>
    <t>А06.12.023</t>
  </si>
  <si>
    <t>Флебография почечной вены</t>
  </si>
  <si>
    <t>А06.12.024</t>
  </si>
  <si>
    <t>Флебография женских половых органов</t>
  </si>
  <si>
    <t>А06.12.025</t>
  </si>
  <si>
    <t>Флебография таза</t>
  </si>
  <si>
    <t>А06.12.026</t>
  </si>
  <si>
    <t>Флебография мужских половых органов</t>
  </si>
  <si>
    <t>А06.12.027</t>
  </si>
  <si>
    <t>Флебография бедренная</t>
  </si>
  <si>
    <t>А06.12.028</t>
  </si>
  <si>
    <t>Флебография нижней конечности прямая</t>
  </si>
  <si>
    <t>А06.12.029</t>
  </si>
  <si>
    <t>Панаортография</t>
  </si>
  <si>
    <t>А06.12.030</t>
  </si>
  <si>
    <t>Ангиография сосудов почек</t>
  </si>
  <si>
    <t>А06.12.031</t>
  </si>
  <si>
    <t>Церебральная ангиография</t>
  </si>
  <si>
    <t>А06.12.031.001</t>
  </si>
  <si>
    <t>Церебральная ангиография тотальная селективная</t>
  </si>
  <si>
    <t>А06.12.031.002</t>
  </si>
  <si>
    <t>Церебральная ангиография с функциональными пробами</t>
  </si>
  <si>
    <t>А06.12.032</t>
  </si>
  <si>
    <t>Флебография венозных коллекторов (каменистых синусов) головного мозга</t>
  </si>
  <si>
    <t>А06.12.033</t>
  </si>
  <si>
    <t>Флебография центральной надпочечниковой вены</t>
  </si>
  <si>
    <t>А06.12.034</t>
  </si>
  <si>
    <t>Флебография нижней конечности ретроградная</t>
  </si>
  <si>
    <t>А06.12.035</t>
  </si>
  <si>
    <t>Флебография нижней конечности трансартериальная</t>
  </si>
  <si>
    <t>А06.12.036</t>
  </si>
  <si>
    <t>Флебография верхней конечности прямая</t>
  </si>
  <si>
    <t>А06.12.037</t>
  </si>
  <si>
    <t>Флебография верхней конечности ретроградная</t>
  </si>
  <si>
    <t>А06.12.038</t>
  </si>
  <si>
    <t>Флебография верхней конечности трансартериальная</t>
  </si>
  <si>
    <t>А06.12.039</t>
  </si>
  <si>
    <t>Ангиография артерий нижней конечности прямая</t>
  </si>
  <si>
    <t>А06.12.040</t>
  </si>
  <si>
    <t>Ангиография артерий нижней конечности ретроградная</t>
  </si>
  <si>
    <t>А06.12.041</t>
  </si>
  <si>
    <t>Ангиография сосудов органов брюшной полости</t>
  </si>
  <si>
    <t>А06.12.042</t>
  </si>
  <si>
    <t>Ангиография сосудов органов забрюшинного пространства</t>
  </si>
  <si>
    <t>А06.12.043</t>
  </si>
  <si>
    <t>Ангиография брыжеечных сосудов</t>
  </si>
  <si>
    <t>А06.12.043.001</t>
  </si>
  <si>
    <t>Ангиография брыжеечных сосудов суперселективная</t>
  </si>
  <si>
    <t>А06.12.044</t>
  </si>
  <si>
    <t>Ангиография чревного ствола и его ветвей</t>
  </si>
  <si>
    <t>А06.12.045</t>
  </si>
  <si>
    <t>Ангиография объемного образования</t>
  </si>
  <si>
    <t>А06.12.046</t>
  </si>
  <si>
    <t>Мезентерикопортография трансартериальная</t>
  </si>
  <si>
    <t>А06.12.047</t>
  </si>
  <si>
    <t>Флебография воротной вены чрезяремная ретроградная</t>
  </si>
  <si>
    <t>А06.12.048</t>
  </si>
  <si>
    <t>Спленопортография трансселезеночная пункционная</t>
  </si>
  <si>
    <t>А06.12.049</t>
  </si>
  <si>
    <t>Ангиография легочной артерии и ее ветвей</t>
  </si>
  <si>
    <t>А06.12.050</t>
  </si>
  <si>
    <t>Компьютерно-томографическая ангиография одной анатомической области</t>
  </si>
  <si>
    <t>А06.12.051</t>
  </si>
  <si>
    <t>Спинальная ангиография</t>
  </si>
  <si>
    <t>А06.12.052</t>
  </si>
  <si>
    <t>Компьютерно-томографическая ангиография аорты</t>
  </si>
  <si>
    <t>А06.12.052.001</t>
  </si>
  <si>
    <t>Компьютерно-томографическая ангиография брюшной аорты и подвздошных сосудов</t>
  </si>
  <si>
    <t>А06.12.053</t>
  </si>
  <si>
    <t>Компьютерно-томографическая ангиография сосудов нижних конечностей</t>
  </si>
  <si>
    <t>А06.12.054</t>
  </si>
  <si>
    <t>Компьютерно-томографическая ангиография сосудов верхних конечностей</t>
  </si>
  <si>
    <t>А06.12.055</t>
  </si>
  <si>
    <t>Компьютерно-томографическая ангиография сосудов таза</t>
  </si>
  <si>
    <t>А06.12.056</t>
  </si>
  <si>
    <t>Компьютерно-томографическая ангиография сосудов головного мозга</t>
  </si>
  <si>
    <t>А06.12.057</t>
  </si>
  <si>
    <t>Компьютерно-томографическая ангиография легочных сосудов</t>
  </si>
  <si>
    <t>А06.12.058</t>
  </si>
  <si>
    <t>Компьютерно-томографическая ангиография брахиоцефальных артерий</t>
  </si>
  <si>
    <t>А06.12.058.001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</si>
  <si>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</si>
  <si>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А06.12.059</t>
  </si>
  <si>
    <t>Измерение фракционного резерва коронарного кровотока</t>
  </si>
  <si>
    <t>А06.12.060</t>
  </si>
  <si>
    <t>Оптическая когерентная томография коронарных артерий</t>
  </si>
  <si>
    <t>А06.14.001</t>
  </si>
  <si>
    <t>Рентгенография желчного пузыря</t>
  </si>
  <si>
    <t>А06.14.002</t>
  </si>
  <si>
    <t>Рентгенография печени</t>
  </si>
  <si>
    <t>А06.14.003</t>
  </si>
  <si>
    <t>Операционная и послеоперационная холангиография</t>
  </si>
  <si>
    <t>А06.14.004</t>
  </si>
  <si>
    <t>Внутривенная холецистография и холангиография</t>
  </si>
  <si>
    <t>А06.14.005</t>
  </si>
  <si>
    <t>Пероральная холецистография и холангиография</t>
  </si>
  <si>
    <t>А06.14.006</t>
  </si>
  <si>
    <t>Восходящая папиллография фатерова сосочка</t>
  </si>
  <si>
    <t>А06.14.007</t>
  </si>
  <si>
    <t>Ретроградная холангиопанкреатография</t>
  </si>
  <si>
    <t>А06.14.008</t>
  </si>
  <si>
    <t>Холецисто-холангиография лапараскопическая</t>
  </si>
  <si>
    <t>А06.14.009</t>
  </si>
  <si>
    <t>Чрескожная чреспеченочная холангиография</t>
  </si>
  <si>
    <t>А06.15.001</t>
  </si>
  <si>
    <t>Панкреатография</t>
  </si>
  <si>
    <t>А06.16.001</t>
  </si>
  <si>
    <t>Рентгенография пищевода</t>
  </si>
  <si>
    <t>А06.16.001.001</t>
  </si>
  <si>
    <t>Рентгеноскопия пищевода</t>
  </si>
  <si>
    <t>А06.16.001.002</t>
  </si>
  <si>
    <t>Рентгеноскопия пищевода с контрастированием</t>
  </si>
  <si>
    <t>А06.16.001.003</t>
  </si>
  <si>
    <t>Рентгенография пищевода с двойным контрастированием</t>
  </si>
  <si>
    <t>А06.16.002</t>
  </si>
  <si>
    <t>Компьютерная томография пищевода с пероральным контрастированием</t>
  </si>
  <si>
    <t>А06.16.003</t>
  </si>
  <si>
    <t>Рентгенография пищеводного отверстия диафрагмы</t>
  </si>
  <si>
    <t>А06.16.003.001</t>
  </si>
  <si>
    <t>Рентгеноскопия диафрагмы</t>
  </si>
  <si>
    <t>А06.16.004</t>
  </si>
  <si>
    <t>Рентгенография кардии</t>
  </si>
  <si>
    <t>А06.16.005</t>
  </si>
  <si>
    <t>Рентгенография кардиально-пищеводного соединения</t>
  </si>
  <si>
    <t>А06.16.006</t>
  </si>
  <si>
    <t>Рентгенография желудка и двенадцатиперстной кишки</t>
  </si>
  <si>
    <t>А06.16.007</t>
  </si>
  <si>
    <t>Рентгеноскопия желудка и двенадцатиперстной кишки</t>
  </si>
  <si>
    <t>А06.16.008</t>
  </si>
  <si>
    <t>Рентгенография желудка и двенадцатиперстной кишки, с двойным контрастированием</t>
  </si>
  <si>
    <t>А06.16.009</t>
  </si>
  <si>
    <t>Рентгенография желудочно-кишечная</t>
  </si>
  <si>
    <t>А06.17.002</t>
  </si>
  <si>
    <t>Рентгеноконтроль прохождения контрастного вещества по желудку, тонкой и ободочной кишке</t>
  </si>
  <si>
    <t>А06.17.003</t>
  </si>
  <si>
    <t>Рентгенография тонкой кишки с контрастированием</t>
  </si>
  <si>
    <t>А06.17.004</t>
  </si>
  <si>
    <t>Илеоцекальное контрастирование</t>
  </si>
  <si>
    <t>А06.17.005</t>
  </si>
  <si>
    <t>Рентгеноскопия тонкой кишки</t>
  </si>
  <si>
    <t>А06.17.006</t>
  </si>
  <si>
    <t>Фистулография свищей тонкой кишки</t>
  </si>
  <si>
    <t>А06.17.007</t>
  </si>
  <si>
    <t>Компьютерная томография тонкой кишки с контрастированием</t>
  </si>
  <si>
    <t>А06.17.007.001</t>
  </si>
  <si>
    <t>Компьютерная томография тонкой кишки с двойным контрастированием</t>
  </si>
  <si>
    <t>А06.17.008</t>
  </si>
  <si>
    <t>Рентгенография тонкой кишки через илеостому</t>
  </si>
  <si>
    <t>А06.18.001</t>
  </si>
  <si>
    <t>Ирригоскопия</t>
  </si>
  <si>
    <t>А06.18.002</t>
  </si>
  <si>
    <t>Рентгеноконтроль прохождения контраста по толстой кишке</t>
  </si>
  <si>
    <t>А06.18.003</t>
  </si>
  <si>
    <t>Ирригография</t>
  </si>
  <si>
    <t>А06.18.003.001</t>
  </si>
  <si>
    <t>Ирригография с двойным контрастированием</t>
  </si>
  <si>
    <t>А06.18.004</t>
  </si>
  <si>
    <t>Компьютерно-томографическая колоноскопия</t>
  </si>
  <si>
    <t>А06.18.004.001</t>
  </si>
  <si>
    <t>Компьютерно-томографическая колоноскопия с внутривенным болюсным контрастированием</t>
  </si>
  <si>
    <t>А06.18.004.002</t>
  </si>
  <si>
    <t>Компьютерная томография толстой кишки с ретроградным контрастированием</t>
  </si>
  <si>
    <t>А06.18.004.003</t>
  </si>
  <si>
    <t>Компьютерная томография толстой кишки с двойным контрастированием</t>
  </si>
  <si>
    <t>А06.18.005</t>
  </si>
  <si>
    <t>Фистулография свищей толстой кишки</t>
  </si>
  <si>
    <t>А06.18.006</t>
  </si>
  <si>
    <t>Рентгенологическое исследование эвакуаторной функции кишки</t>
  </si>
  <si>
    <t>А06.19.001</t>
  </si>
  <si>
    <t>Рентгенография нижней части брюшной полости</t>
  </si>
  <si>
    <t>А06.19.002</t>
  </si>
  <si>
    <t>Рентгенография прямой кишки и ободочной кишки, с двойным контрастированием</t>
  </si>
  <si>
    <t>А06.19.002.001</t>
  </si>
  <si>
    <t>Проктовагинография</t>
  </si>
  <si>
    <t>А06.19.003</t>
  </si>
  <si>
    <t>Проктография</t>
  </si>
  <si>
    <t>А06.19.004</t>
  </si>
  <si>
    <t>Фистулография свищей прямой кишки и перианальной области</t>
  </si>
  <si>
    <t>А06.20.001</t>
  </si>
  <si>
    <t>Гистеросальпингография</t>
  </si>
  <si>
    <t>А06.20.001.001</t>
  </si>
  <si>
    <t>Гистерография</t>
  </si>
  <si>
    <t>А06.20.002</t>
  </si>
  <si>
    <t>Компьютерная томография органов малого таза у женщин</t>
  </si>
  <si>
    <t>А06.20.002.001</t>
  </si>
  <si>
    <t>Спиральная компьютерная томография органов малого таза у женщин</t>
  </si>
  <si>
    <t>А06.20.002.002</t>
  </si>
  <si>
    <t>Спиральная компьютерная томография органов малого таза у женщин с внутривенным болюсным контрастированием</t>
  </si>
  <si>
    <t>А06.20.002.003</t>
  </si>
  <si>
    <t>Компьютерная томография органов малого таза у женщин с контрастированием</t>
  </si>
  <si>
    <t>А06.20.002.004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</si>
  <si>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</si>
  <si>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А06.20.003</t>
  </si>
  <si>
    <t>Ренгенопельвиография с двойным контрастированием</t>
  </si>
  <si>
    <t>А06.20.004</t>
  </si>
  <si>
    <t>Маммография</t>
  </si>
  <si>
    <t>А06.20.004.001</t>
  </si>
  <si>
    <t>Обзорная рентгенография молочной железы в одной проекции</t>
  </si>
  <si>
    <t>А06.20.004.002</t>
  </si>
  <si>
    <t>Прицельная рентгенография молочной железы</t>
  </si>
  <si>
    <t>А06.20.004.003</t>
  </si>
  <si>
    <t>Рентгенография молочной железы с разметкой удаленного сектора</t>
  </si>
  <si>
    <t>А06.20.004.004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</si>
  <si>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</si>
  <si>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А06.20.004.005</t>
  </si>
  <si>
    <t>Рентгенография с разметкой серии срезов сектора молочной железы</t>
  </si>
  <si>
    <t>А06.20.004.006</t>
  </si>
  <si>
    <t>Компьютерно-томографическая маммография</t>
  </si>
  <si>
    <t>А06.20.004.007</t>
  </si>
  <si>
    <t>Рентгенография молочных желез цифровая</t>
  </si>
  <si>
    <t>А06.20.005</t>
  </si>
  <si>
    <t>Телерентгенологическая гистеросальпингография</t>
  </si>
  <si>
    <t>А06.20.006</t>
  </si>
  <si>
    <t>Хромогидротубация</t>
  </si>
  <si>
    <t>А06.20.007</t>
  </si>
  <si>
    <t>Рентгенотерапия при опухолях молочной железы</t>
  </si>
  <si>
    <t>А06.20.008</t>
  </si>
  <si>
    <t>Томосинтез молочных желез</t>
  </si>
  <si>
    <t>А06.20.009</t>
  </si>
  <si>
    <t>Дуктография</t>
  </si>
  <si>
    <t>А06.20.010</t>
  </si>
  <si>
    <t>Пневмокистография</t>
  </si>
  <si>
    <t>А06.21.001</t>
  </si>
  <si>
    <t>Рентгенография мужских наружных половых органов</t>
  </si>
  <si>
    <t>А06.21.002</t>
  </si>
  <si>
    <t>Везикулография</t>
  </si>
  <si>
    <t>А06.21.003</t>
  </si>
  <si>
    <t>Компьютерная томография органов таза у мужчин</t>
  </si>
  <si>
    <t>А06:21.003.001</t>
  </si>
  <si>
    <t>Спиральная компьютерная томография органов таза у мужчин</t>
  </si>
  <si>
    <t>А06.21.003.002</t>
  </si>
  <si>
    <t>Спиральная компьютерная томография органов таза у мужчин с внутривенным болюсным контрастированием</t>
  </si>
  <si>
    <t>А06.21.003.003</t>
  </si>
  <si>
    <t>Компьютерная томография органов таза у мужчин с контрастированием</t>
  </si>
  <si>
    <t>А06.21.004</t>
  </si>
  <si>
    <t>Спонгиозография</t>
  </si>
  <si>
    <t>А06.21.005</t>
  </si>
  <si>
    <t>Кавернозография</t>
  </si>
  <si>
    <t>А06.22.001</t>
  </si>
  <si>
    <t>Тиреоидолимфография</t>
  </si>
  <si>
    <t>А06.22.002</t>
  </si>
  <si>
    <t>Компьютерная томография надпочечников</t>
  </si>
  <si>
    <t>А06.22.002.001</t>
  </si>
  <si>
    <t>Компьютерная томография надпочечников с внутривенным болюсным контрастированием</t>
  </si>
  <si>
    <t>А06.23.001</t>
  </si>
  <si>
    <t>Позитивная контрастная вентрикулография</t>
  </si>
  <si>
    <t>А06.23.002</t>
  </si>
  <si>
    <t>Контрастная нейрорентгенография</t>
  </si>
  <si>
    <t>А06.23.003</t>
  </si>
  <si>
    <t>Пневмомиелография</t>
  </si>
  <si>
    <t>А06.23.004</t>
  </si>
  <si>
    <t>Компьютерная томография головного мозга</t>
  </si>
  <si>
    <t>А06.23.004.001</t>
  </si>
  <si>
    <t>Компьютерно-томографическая перфузия головного мозга</t>
  </si>
  <si>
    <t>А06.23.004.002</t>
  </si>
  <si>
    <t>Компьютерная томография мягких тканей головы ко нтрастированием</t>
  </si>
  <si>
    <t>А06.23.004.006</t>
  </si>
  <si>
    <t>Компьютерная томография головного мозга с внутривенным контрастированием</t>
  </si>
  <si>
    <t>А06.23.004.007</t>
  </si>
  <si>
    <t>Компьютерная томография сосудов головного мозга с внутривенным болюсным контрастированием</t>
  </si>
  <si>
    <t>А06.23.004.008</t>
  </si>
  <si>
    <t>Компьютерная томография головного мозга интраоперационная</t>
  </si>
  <si>
    <t>А06.23.005</t>
  </si>
  <si>
    <t>Рентгенотерапия при новообразованиях головного мозга и мозговых оболочек</t>
  </si>
  <si>
    <t>А06.23.006</t>
  </si>
  <si>
    <t>Цистернография</t>
  </si>
  <si>
    <t>А06.23.007</t>
  </si>
  <si>
    <t>Компьютерно-томографическая вентрикулография</t>
  </si>
  <si>
    <t>А06.23.008</t>
  </si>
  <si>
    <t>Компьютерно-томографическая цистернография</t>
  </si>
  <si>
    <t>А06.23.009</t>
  </si>
  <si>
    <t>Миелография</t>
  </si>
  <si>
    <t>А06.25.001</t>
  </si>
  <si>
    <t>Рентгенография мягких тканей уха</t>
  </si>
  <si>
    <t>А06.25.002</t>
  </si>
  <si>
    <t>Рентгенография височной кости</t>
  </si>
  <si>
    <t>А06.25.002.001</t>
  </si>
  <si>
    <t>Рентгенография сосцевидных отростков</t>
  </si>
  <si>
    <t>А06.25.003</t>
  </si>
  <si>
    <t>Компьютерная томография височной кости</t>
  </si>
  <si>
    <t>А06.25.003.002</t>
  </si>
  <si>
    <t>Компьютерная томография височной кости с внутривенным болюсным контрастированием</t>
  </si>
  <si>
    <t>А06.26.001</t>
  </si>
  <si>
    <t>Рентгенография глазницы</t>
  </si>
  <si>
    <t>А06.26.001.001</t>
  </si>
  <si>
    <t>Рентгенография верхней глазничной щели</t>
  </si>
  <si>
    <t>А06.26.002</t>
  </si>
  <si>
    <t>Рентгенография глазного отверстия и канала зрительного нерва</t>
  </si>
  <si>
    <t>А06.26.003</t>
  </si>
  <si>
    <t>Контрастная рентгенография глазницы</t>
  </si>
  <si>
    <t>А06.26.004</t>
  </si>
  <si>
    <t>Контрастная рентгенография слезной железы и слезного протока</t>
  </si>
  <si>
    <t>А06.26.005</t>
  </si>
  <si>
    <t>Рентгенография глазного яблока с протезом-индикатором Комберга-Балтина</t>
  </si>
  <si>
    <t>А06.26.006</t>
  </si>
  <si>
    <t>Компьютерная томография глазницы</t>
  </si>
  <si>
    <t>А06.26.006.001</t>
  </si>
  <si>
    <t>Компьютерная томография глазницы с внутривенным болюсным контрастированием</t>
  </si>
  <si>
    <t>А06.26.007</t>
  </si>
  <si>
    <t>Контрастная рентгенография слезных путей</t>
  </si>
  <si>
    <t>А06.26.008</t>
  </si>
  <si>
    <t>Ангиография глазного дна с индоцианином зеленым</t>
  </si>
  <si>
    <t>А06.28.001</t>
  </si>
  <si>
    <t>Рентгенография почек и мочевыводящих путей</t>
  </si>
  <si>
    <t>А06.28.002</t>
  </si>
  <si>
    <t>Внутривенная урография</t>
  </si>
  <si>
    <t>А06.28.003</t>
  </si>
  <si>
    <t>Ретроградная пиелография</t>
  </si>
  <si>
    <t>А06.28.004</t>
  </si>
  <si>
    <t>Ретроградная уретеропиелография</t>
  </si>
  <si>
    <t>А06.28.005</t>
  </si>
  <si>
    <t>Негативная и двойная контрастная цистография или уретероцистография</t>
  </si>
  <si>
    <t>А06.28.006</t>
  </si>
  <si>
    <t>Опорожняющая цистоуретрография</t>
  </si>
  <si>
    <t>А06.28.007</t>
  </si>
  <si>
    <t>Цистография</t>
  </si>
  <si>
    <t>А06.28.008</t>
  </si>
  <si>
    <t>Уретероцистография</t>
  </si>
  <si>
    <t>А06.28.008.001</t>
  </si>
  <si>
    <t>Уретроцистография с двумя бужами</t>
  </si>
  <si>
    <t>А06.28.009</t>
  </si>
  <si>
    <t>Компьютерная томография почек и надпочечников</t>
  </si>
  <si>
    <t>А06.28.009.001</t>
  </si>
  <si>
    <t>Компьютерная томография почек и верхних мочевыводящих путей с внутривенным болюсным контрастированием</t>
  </si>
  <si>
    <t>А06.28.009.002</t>
  </si>
  <si>
    <t>Спиральная компьютерная томография почек и надпочечников</t>
  </si>
  <si>
    <t>А06.28.010</t>
  </si>
  <si>
    <t>Микционная цистоуретрография</t>
  </si>
  <si>
    <t>А06.28.011</t>
  </si>
  <si>
    <t>Уретрография восходящая</t>
  </si>
  <si>
    <t>А06.28.012</t>
  </si>
  <si>
    <t>Антеградная пиелоуретерография</t>
  </si>
  <si>
    <t>А06.28.013</t>
  </si>
  <si>
    <t>Обзорная урография (рентгенография мочевыделительной системы)</t>
  </si>
  <si>
    <t>А06.28.014</t>
  </si>
  <si>
    <t>Томосинтез почек и мочевыводящих путей</t>
  </si>
  <si>
    <t>А06.30.001</t>
  </si>
  <si>
    <t>Букки-терапия при заболеваниях кожи, подкожно-жировой клетчатки и придатков кожи</t>
  </si>
  <si>
    <t>А06.30.002</t>
  </si>
  <si>
    <t>Описание и интерпретация рентгенографических изображений</t>
  </si>
  <si>
    <t>А06.30.002.001</t>
  </si>
  <si>
    <t>Описание и интерпретация компьютерных томограмм</t>
  </si>
  <si>
    <t>А06.30.002.002</t>
  </si>
  <si>
    <t>Описание и интерпретация магнитно-резонансных томограмм</t>
  </si>
  <si>
    <t>А06.30.002.003</t>
  </si>
  <si>
    <t>Описание и интерпретация данных рентгенографических исследований с применением телемедицинских технологий</t>
  </si>
  <si>
    <t>А06.30.002.004</t>
  </si>
  <si>
    <t>Описание и интерпретация данных рентгеноскопических исследований с применением телемедицинских технологий</t>
  </si>
  <si>
    <t>А06.30.002.005</t>
  </si>
  <si>
    <t>Описание и интерпретация компьютерных томограмм с применением телемедицинских технологий</t>
  </si>
  <si>
    <t>А06.30.002.006</t>
  </si>
  <si>
    <t>Описание и интерпретация магнитно-резонансных томограмм с применением телемедицинских технологий</t>
  </si>
  <si>
    <t>А06.30.004</t>
  </si>
  <si>
    <t>Обзорный снимок брюшной полости и органов малого таза</t>
  </si>
  <si>
    <t>А06.30.004.001</t>
  </si>
  <si>
    <t>Обзорная рентгенография органов брюшной полости</t>
  </si>
  <si>
    <t>А06.30.005</t>
  </si>
  <si>
    <t>Компьютерная томография органов брюшной полости</t>
  </si>
  <si>
    <t>А06.30.005.001</t>
  </si>
  <si>
    <t>Компьютерная томография органов брюшной полости и забрюшинного пространства</t>
  </si>
  <si>
    <t>А06.30.005.002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</si>
  <si>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</si>
  <si>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А06.30.005.003</t>
  </si>
  <si>
    <t>Компьютерная томография органов брюшной полости с внутривенным болюсным контрастированием</t>
  </si>
  <si>
    <t>А06.30.005.004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</si>
  <si>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</si>
  <si>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А06.30.005.005</t>
  </si>
  <si>
    <t>Компьютерная томография органов брюшной полости с двойным контрастированием</t>
  </si>
  <si>
    <t>А06.30.006</t>
  </si>
  <si>
    <t>Рентгенография промежности</t>
  </si>
  <si>
    <t>А06.30.007</t>
  </si>
  <si>
    <t>Компьютерная томография забрюшинного пространства</t>
  </si>
  <si>
    <t>А06.30.007.002</t>
  </si>
  <si>
    <t>Компьютерная томография забрюшинного пространства с внутривенным болюсным контрастированием</t>
  </si>
  <si>
    <t>А06.30.008</t>
  </si>
  <si>
    <t>Фистулография</t>
  </si>
  <si>
    <t>А06.30.008.001</t>
  </si>
  <si>
    <t>Компьютерно-томографическая фистулография</t>
  </si>
  <si>
    <t>А06.30.009</t>
  </si>
  <si>
    <t>Топометрия компьютерно-томографическая</t>
  </si>
  <si>
    <t>А06.30.011</t>
  </si>
  <si>
    <t>Ренгенотопометрия</t>
  </si>
  <si>
    <t>А06.30.012</t>
  </si>
  <si>
    <t>Конусно-лучевая томография</t>
  </si>
  <si>
    <t>А06.30.013</t>
  </si>
  <si>
    <t>Компьютерно-томографическая перфузия органов грудной полости</t>
  </si>
  <si>
    <t>А06.30.014</t>
  </si>
  <si>
    <t>Компьютерно-томографическая перфузия органов брюшной полости и забрюшинного пространства</t>
  </si>
  <si>
    <t>А06.30.015</t>
  </si>
  <si>
    <t>Компьютерно-томографическая перфузия мягких тканей конечностей</t>
  </si>
  <si>
    <t>А06.30.016</t>
  </si>
  <si>
    <t>Построение виртуальной трехмерной модели головы</t>
  </si>
  <si>
    <t>А06.30.017</t>
  </si>
  <si>
    <t>Планирование и моделирование оперативного вмешательства с использованием виртуальной трехмерной модели головы</t>
  </si>
  <si>
    <t>А06.30.018</t>
  </si>
  <si>
    <t>Планирование и моделирование оперативного вмешательства с использованием материальной модели головы</t>
  </si>
  <si>
    <t>А06.30.019</t>
  </si>
  <si>
    <t>Планирование и моделирование лучевой терапии с использованием виртуальной трехмерной модели головы</t>
  </si>
  <si>
    <t>А06.30.020</t>
  </si>
  <si>
    <t>Планирование и моделирование лучевой терапии с использованием виртуальной трехмерной модели шеи</t>
  </si>
  <si>
    <t>А06.30.021</t>
  </si>
  <si>
    <t>Планирование и моделирование лучевой терапии с использованием виртуальной трехмерной модели тела</t>
  </si>
  <si>
    <t>А07.01.003</t>
  </si>
  <si>
    <t>Интраоперационная лучевая терапия при новообразованиях кожи, подкожной клетчатки, придатков кожи</t>
  </si>
  <si>
    <t>А07.01.004</t>
  </si>
  <si>
    <t>Дистанционная гамма-терапия при новообразованиях кожи</t>
  </si>
  <si>
    <t>А07.03.001</t>
  </si>
  <si>
    <t>Сцинтиграфия полипозиционная костей</t>
  </si>
  <si>
    <t>А07.03.001.001</t>
  </si>
  <si>
    <t>Сцинтиграфия костей всего тела</t>
  </si>
  <si>
    <t>А07.03.002</t>
  </si>
  <si>
    <t>Дистанционная лучевая терапия при поражении костей</t>
  </si>
  <si>
    <t>А07.03.002.001</t>
  </si>
  <si>
    <t>Дистанционная лучевая терапия при поражении костей на медицинских ускорителях электронов</t>
  </si>
  <si>
    <t>А07.03.002.002</t>
  </si>
  <si>
    <t>Дистанционная гамма-терапия при поражении костей</t>
  </si>
  <si>
    <t>А07.03.002.003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</si>
  <si>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</si>
  <si>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А07.03.002.004</t>
  </si>
  <si>
    <t>Дистанционная лучевая терапия при поражении костей стереотаксическая</t>
  </si>
  <si>
    <t>А07.03.002.005</t>
  </si>
  <si>
    <t>Дистанционная лучевая терапия при поражении костей на линейном ускорителе с модуляцией интенсивности пучка излучения</t>
  </si>
  <si>
    <t>А07.03.002.006</t>
  </si>
  <si>
    <t>Дистанционная лучевая терапия при поражении костей на линейном ускорителе электронным пучком интраоперационная</t>
  </si>
  <si>
    <t>А07.03.002.007</t>
  </si>
  <si>
    <t>Дистанционная лучевая терапия при поражении костей пучками нейтронов, протонов и тяжелых ионов</t>
  </si>
  <si>
    <t>А07.03.003</t>
  </si>
  <si>
    <t>Однофотонная эмиссионная компьютерная томография костей</t>
  </si>
  <si>
    <t>А07.03.003.001</t>
  </si>
  <si>
    <t>Однофотонная эмиссионная компьютерная томография костей всего тела</t>
  </si>
  <si>
    <t>А07.03.004</t>
  </si>
  <si>
    <t>Однофотонная эмиссионная компьютерная томография, совмещенная с компьютерной томографией костей всего тела</t>
  </si>
  <si>
    <t>А07.03.005</t>
  </si>
  <si>
    <t>Позитронная эмиссионная томография костей</t>
  </si>
  <si>
    <t>А07.03.006</t>
  </si>
  <si>
    <t>Позитронная эмиссионная томография костей совмещенная с компьютерной томографией всего тела</t>
  </si>
  <si>
    <t>А07.06.002</t>
  </si>
  <si>
    <t>Дистанционная лучевая терапия при поражении лимфатических узлов</t>
  </si>
  <si>
    <t>А07.06.002.001</t>
  </si>
  <si>
    <t>Дистанционная лучевая терапия на медицинских ускорителях электронов при поражении лимфатических узлов</t>
  </si>
  <si>
    <t>А07.06.002.002</t>
  </si>
  <si>
    <t>Дистанционная гамма-терапия при поражении лимфатических узлов</t>
  </si>
  <si>
    <t>А07.06.002.003</t>
  </si>
  <si>
    <t>Дистанционная лучевая терапия при поражении лимфоузлов пучками нейтронов, протонов и тяжелых ионов</t>
  </si>
  <si>
    <t>А07.06.003</t>
  </si>
  <si>
    <t>Лимфосцинтиграфия</t>
  </si>
  <si>
    <t>А07.06.004</t>
  </si>
  <si>
    <t>Дистанционная лучевая терапия при поражении селезенки</t>
  </si>
  <si>
    <t>А07.06.005</t>
  </si>
  <si>
    <t>Сцинтиграфия сторожевых лимфатических узлов</t>
  </si>
  <si>
    <t>А07.06.005.001</t>
  </si>
  <si>
    <t>Радиометрия интраоперационная лимфатических узлов</t>
  </si>
  <si>
    <t>А07.06.006</t>
  </si>
  <si>
    <t>Однофотонная эмиссионная компьютерная томография лимфатических узлов</t>
  </si>
  <si>
    <t>А07.06.007</t>
  </si>
  <si>
    <t>Однофотонная эмиссионная компьютерная томография, совмещенная с компьютерной томографией лимфатических узлов</t>
  </si>
  <si>
    <t>А07.07.001</t>
  </si>
  <si>
    <t>Дистанционная лучевая терапия опухолей полости рта</t>
  </si>
  <si>
    <t>А07.07.001.001</t>
  </si>
  <si>
    <t>Дистанционная лучевая терапия на медицинских ускорителях электронов при опухолях полости рта</t>
  </si>
  <si>
    <t>А07.07.001.002</t>
  </si>
  <si>
    <t>Дистанционная гамма-терапия при опухолях полости рта</t>
  </si>
  <si>
    <t>А07.07.001.003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</si>
  <si>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</si>
  <si>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А07.07.001.004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</si>
  <si>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</si>
  <si>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А07.07.001.005</t>
  </si>
  <si>
    <t>Дистанционная лучевая терапия при опухолях полости рта в условиях стереотаксиса</t>
  </si>
  <si>
    <t>А07.07.001.006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</si>
  <si>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</si>
  <si>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А07.07.002</t>
  </si>
  <si>
    <t>Внутритканевая лучевая терапия опухолей полости рта</t>
  </si>
  <si>
    <t>А07.07.002.001</t>
  </si>
  <si>
    <t>Внутритканевая гамма-терапия опухолей полости рта</t>
  </si>
  <si>
    <t>А07.07.003</t>
  </si>
  <si>
    <t>Дистанционная лучевая терапия опухолей языка</t>
  </si>
  <si>
    <t>А07.07.003.001</t>
  </si>
  <si>
    <t>Дистанционная лучевая терапия на медицинских ускорителях электронов при опухолях языка</t>
  </si>
  <si>
    <t>А07.07.003.002</t>
  </si>
  <si>
    <t>Дистанционная гамма-терапия при опухолях языка</t>
  </si>
  <si>
    <t>А07.07.003.003</t>
  </si>
  <si>
    <t>Дистанционная лучевая терапия при опухолях языка с использованием индивидуальных формирующих или фиксирующих устройств</t>
  </si>
  <si>
    <t>А07.07.003.004</t>
  </si>
  <si>
    <t>Дистанционная лучевая терапия при опухолях языка стереотаксическим методом пучками нейтронов, протонов и тяжелых ионов</t>
  </si>
  <si>
    <t>А07.07.003.005</t>
  </si>
  <si>
    <t>Дистанционная лучевая терапия при опухолях языка в условиях стереотаксиса</t>
  </si>
  <si>
    <t>А07.07.003.006</t>
  </si>
  <si>
    <t>Дистанционная лучевая терапия при опухолях языка на линейном ускорителе с модуляцией интенсивности пучка излучения</t>
  </si>
  <si>
    <t>А07.07.004</t>
  </si>
  <si>
    <t>Внутритканевая лучевая терапия опухолей языка</t>
  </si>
  <si>
    <t>А07.07.004.001</t>
  </si>
  <si>
    <t>Внутритканевая гамма-терапия при опухолях языка</t>
  </si>
  <si>
    <t>А07.07.005</t>
  </si>
  <si>
    <t>Дистанционная гамма-терапия при новообразованиях губы</t>
  </si>
  <si>
    <t>А07.08.001</t>
  </si>
  <si>
    <t>Дистанционная лучевая терапия опухолей верхних дыхательных путей</t>
  </si>
  <si>
    <t>А07.08.001.001</t>
  </si>
  <si>
    <t>Дистанционная лучевая терапия на медицинских ускорителях электронов опухолей верхних дыхательных путей</t>
  </si>
  <si>
    <t>А07.08.001.002</t>
  </si>
  <si>
    <t>Дистанционная гамма-терапия опухолей верхних дыхательных путей</t>
  </si>
  <si>
    <t>А07.08.001.003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</si>
  <si>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</si>
  <si>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А07.08.001.004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</si>
  <si>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</si>
  <si>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А07.08.001.005</t>
  </si>
  <si>
    <t>Дистанционная лучевая терапия опухолей верхних дыхательных путей стереотаксическая</t>
  </si>
  <si>
    <t>А07.08.001.006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</si>
  <si>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</si>
  <si>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А07.08.001.007</t>
  </si>
  <si>
    <t>Дистанционная гамма-терапия опухолей верхних дыхательных путей интраоперационная</t>
  </si>
  <si>
    <t>А07.08.002</t>
  </si>
  <si>
    <t>Внутриполостная лучевая терапия опухолей верхних дыхательных путей</t>
  </si>
  <si>
    <t>А07.09.001</t>
  </si>
  <si>
    <t>Дистанционная лучевая терапия опухолей нижних дыхательных путей и легочной ткани</t>
  </si>
  <si>
    <t>А07.09.001.001</t>
  </si>
  <si>
    <t>Дистанционная лучевая терапия на медицинских ускорителях электронов опухолей нижних дыхательных путей</t>
  </si>
  <si>
    <t>А07.09.001.002</t>
  </si>
  <si>
    <t>Дистанционная гамма-терапия опухолей нижних дыхательных путей</t>
  </si>
  <si>
    <t>А07.09.001.003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</si>
  <si>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</si>
  <si>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А07.09.001.004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</si>
  <si>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</si>
  <si>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А07.09.001.005</t>
  </si>
  <si>
    <t>Дистанционная лучевая терапия опухолей нижних дыхательных путей на линейном ускорителе с мультилифт коллиматором</t>
  </si>
  <si>
    <t>А07.09.002</t>
  </si>
  <si>
    <t>Дистанционная лучевая терапия при поражении плевры</t>
  </si>
  <si>
    <t>А07.09.003</t>
  </si>
  <si>
    <t>Сцинтиграфия легких перфузионная</t>
  </si>
  <si>
    <t>А07.09.003.001</t>
  </si>
  <si>
    <t>Сцинтиграфия легких вентиляционная</t>
  </si>
  <si>
    <t>А07.09.004</t>
  </si>
  <si>
    <t>Однофотонная эмиссионная компьютерная томография легких</t>
  </si>
  <si>
    <t>А07.09.005</t>
  </si>
  <si>
    <t>Однофотонная эмиссионная компьютерная томография, совмещенная с компьютерной томографией легких</t>
  </si>
  <si>
    <t>А07.09.005.001</t>
  </si>
  <si>
    <t>Однофотонная эмиссионная компьютерная томография, совмещенная с компьютерной томографией легких с контрастированием</t>
  </si>
  <si>
    <t>А07.10.001</t>
  </si>
  <si>
    <t>Сцинтиграфия миокарда</t>
  </si>
  <si>
    <t>А07.10.001.001</t>
  </si>
  <si>
    <t>Сцинтиграфия миокарда с функциональными пробами</t>
  </si>
  <si>
    <t>А07.10.001.002</t>
  </si>
  <si>
    <t>Сцинтиграфия симпатической нервной системы миокарда</t>
  </si>
  <si>
    <t>А07.10.002</t>
  </si>
  <si>
    <t>Позитронно-эмиссионная томография миокарда</t>
  </si>
  <si>
    <t>А07.10.002.001</t>
  </si>
  <si>
    <t>Позитронная эмиссионная томография совмещенная с компьютерной томографией миокарда</t>
  </si>
  <si>
    <t>А07.10.002.002</t>
  </si>
  <si>
    <t>Позитронная эмиссионная томография совмещенная с компьютерной томографией миокарда с контрастированием</t>
  </si>
  <si>
    <t>А07.10.003</t>
  </si>
  <si>
    <t>Однофотонная эмиссионная компьютерная томография миокарда</t>
  </si>
  <si>
    <t>А07.10.003.001</t>
  </si>
  <si>
    <t>Однофотонная эмиссионная компьютерная томография миокарда перфузионная</t>
  </si>
  <si>
    <t>А07.10.003.002</t>
  </si>
  <si>
    <t>Однофотонная эмиссионная компьютерная томография миокарда перфузионная с функциональными пробами</t>
  </si>
  <si>
    <t>А07.10.004</t>
  </si>
  <si>
    <t>Радионуклидная равновесная вентрикулография</t>
  </si>
  <si>
    <t>А07.10.004.001</t>
  </si>
  <si>
    <t>Радионуклидная равновесная томовентрикулография</t>
  </si>
  <si>
    <t>А07.10.005</t>
  </si>
  <si>
    <t>Однофотонная эмиссионная компьютерная томография, совмещенная с компьютерной томографией миокарда</t>
  </si>
  <si>
    <t>А07.10.005.001</t>
  </si>
  <si>
    <t>Однофотонная эмиссионная компьютерная томография, совмещенная с компьютерной томографией миокарда с контрастированием</t>
  </si>
  <si>
    <t>А07.11.001</t>
  </si>
  <si>
    <t>Дистанционная лучевая терапия при поражении средостения</t>
  </si>
  <si>
    <t>А07.11.001.001</t>
  </si>
  <si>
    <t>Дистанционная лучевая терапия на медицинских ускорителях электронов опухолей средостения</t>
  </si>
  <si>
    <t>А07.11.001.002</t>
  </si>
  <si>
    <t>Дистанционная гамма-терапия при опухолях средостения</t>
  </si>
  <si>
    <t>А07.11.001.003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</si>
  <si>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</si>
  <si>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А07.11.001.004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</si>
  <si>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</si>
  <si>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А07.11.001.005</t>
  </si>
  <si>
    <t>Дистанционная лучевая терапия при опухолях средостения в условиях стереотаксиса</t>
  </si>
  <si>
    <t>А07.11.001.006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</si>
  <si>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</si>
  <si>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А07.12.001</t>
  </si>
  <si>
    <t>Дистанционная лучевая терапия сосудистых новообразований</t>
  </si>
  <si>
    <t>А07.12.003</t>
  </si>
  <si>
    <t>Флебосцинтиграфия</t>
  </si>
  <si>
    <t>А07.12.004</t>
  </si>
  <si>
    <t>Аортоартериосцинтиграфия</t>
  </si>
  <si>
    <t>А07.14.001</t>
  </si>
  <si>
    <t>Дистанционная лучевая терапия при поражении печени и желчевыводящих путей</t>
  </si>
  <si>
    <t>А07.14.001.001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</si>
  <si>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</si>
  <si>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А07.14.001.002</t>
  </si>
  <si>
    <t>Дистанционная гамма-терапия при поражении печени и желчевыводящих путей</t>
  </si>
  <si>
    <t>А07.14.001.003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</si>
  <si>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</si>
  <si>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А07.14.001.004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</si>
  <si>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</si>
  <si>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А07.14.002</t>
  </si>
  <si>
    <t>Сцинтиграфия печени и селезенки</t>
  </si>
  <si>
    <t>А07.14.002.001</t>
  </si>
  <si>
    <t>Гепатобилисцинтиграфия</t>
  </si>
  <si>
    <t>А07.14.003</t>
  </si>
  <si>
    <t>Однофотонная эмиссионная компьютерная томография гепатобилиарной системы</t>
  </si>
  <si>
    <t>А07.14.004</t>
  </si>
  <si>
    <t>Однофотонная эмиссионная компьютерная томография печени и селезенки</t>
  </si>
  <si>
    <t>А07.14.005</t>
  </si>
  <si>
    <t>Ангиогепатосцинтиграфия</t>
  </si>
  <si>
    <t>А07.14.006</t>
  </si>
  <si>
    <t>Однофотонная эмиссионная компьютерная томография, совмещенная с компьютерной томографией печени и селезенки</t>
  </si>
  <si>
    <t>А07.14.006.001</t>
  </si>
  <si>
    <t>Однофотонная эмиссионная компьютерная томография, совмещенная с компьютерной томографией печени и селезенки с контрастированием</t>
  </si>
  <si>
    <t>А07.15.001</t>
  </si>
  <si>
    <t>Дистанционная лучевая терапия опухолей поджелудочной железы</t>
  </si>
  <si>
    <t>А07.15.001.001</t>
  </si>
  <si>
    <t>Дистанционная лучевая терапия на медицинских ускорителях электронов опухолей поджелудочной железы</t>
  </si>
  <si>
    <t>А07.15.003</t>
  </si>
  <si>
    <t>Интраоперационная лучевая терапия при новообразованиях поджелудочной железы</t>
  </si>
  <si>
    <t>А07.16.001</t>
  </si>
  <si>
    <t>Дистанционная лучевая терапия опухолей пищевода, желудка, двенадцатиперстной кишки</t>
  </si>
  <si>
    <t>А07.16.001.001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</si>
  <si>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</si>
  <si>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А07.16.001.002</t>
  </si>
  <si>
    <t>Дистанционная гамма-терапия опухолей пищевода, желудка, двенадцатиперстной кишки</t>
  </si>
  <si>
    <t>А07.16.001.003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</si>
  <si>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</si>
  <si>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А07.16.001.004</t>
  </si>
  <si>
    <t>Дистанционная лучевая терапия пищевода опухолей, желудка, двенадцатиперстной кишки стереотаксическая</t>
  </si>
  <si>
    <t>А07.16.001.005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</si>
  <si>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</si>
  <si>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А07.16.002</t>
  </si>
  <si>
    <t>Внутриполостная лучевая терапия опухолей пищевода, желудка, двенадцатиперстной кишки</t>
  </si>
  <si>
    <t>А07.16.003</t>
  </si>
  <si>
    <t>Интраоперационная лучевая терапия при новообразованиях пищевода</t>
  </si>
  <si>
    <t>А07.16.004</t>
  </si>
  <si>
    <t>Интраоперационная лучевая терапия при новообразованиях желудка</t>
  </si>
  <si>
    <t>А07.16.005</t>
  </si>
  <si>
    <t>Сцинтиграфия желудка</t>
  </si>
  <si>
    <t>А07.16.006</t>
  </si>
  <si>
    <t>13С-уреазный дыхательный тест на Helicobacter Pylori</t>
  </si>
  <si>
    <t>А07.17.001</t>
  </si>
  <si>
    <t>Интраоперационная лучевая терапия при новообразованиях тонкой кишки</t>
  </si>
  <si>
    <t>А07.18.001</t>
  </si>
  <si>
    <t>Дистанционная лучевая терапия опухолей ободочной кишки</t>
  </si>
  <si>
    <t>А07.18.001.001</t>
  </si>
  <si>
    <t>Дистанционная лучевая терапия на медицинских ускорителях электронов опухолей ободочной кишки</t>
  </si>
  <si>
    <t>А07.18.001.002</t>
  </si>
  <si>
    <t>Дистанционная гамма-терапия опухолей ободочной кишки</t>
  </si>
  <si>
    <t>А07.18.001.003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</si>
  <si>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</si>
  <si>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А07.18.001.004</t>
  </si>
  <si>
    <t>Дистанционная лучевая терапия опухолей ободочной кишки стереотаксическая</t>
  </si>
  <si>
    <t>А07.18.001.005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</si>
  <si>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</si>
  <si>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А07.18.001.006</t>
  </si>
  <si>
    <t>Дистанционная лучевая терапия опухолей ободочной кишки на линейном ускорителе электронным пучком интраоперационная</t>
  </si>
  <si>
    <t>А07.18.002</t>
  </si>
  <si>
    <t>Интраоперационная лучевая терапия при новообразованиях толстой кишки</t>
  </si>
  <si>
    <t>А07.19.001</t>
  </si>
  <si>
    <t>Дистанционная лучевая терапия опухолей сигмовидной кишки и прямой кишки</t>
  </si>
  <si>
    <t>А07.19.001.001</t>
  </si>
  <si>
    <t>Дистанционная лучевая терапия на медицинских ускорителях электронов опухолей сигмовидной и прямой кишки</t>
  </si>
  <si>
    <t>А07.19.001.002</t>
  </si>
  <si>
    <t>Дистанционная гамма-терапия опухолей сигмовидной и прямой кишки</t>
  </si>
  <si>
    <t>А07.19.001.003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</si>
  <si>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</si>
  <si>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А07.19.001.004</t>
  </si>
  <si>
    <t>Дистанционная лучевая терапия опухолей сигмовидной и прямой кишки стереотаксическая</t>
  </si>
  <si>
    <t>А07.19.001.005</t>
  </si>
  <si>
    <t>Дистанционная лучевая терапия опухолей прямой кишки на линейном ускорителе с модуляцией интенсивности пучка излучения</t>
  </si>
  <si>
    <t>А07.19.002</t>
  </si>
  <si>
    <t>Внутриполостная лучевая терапия опухолей сигмовидной и прямой кишки</t>
  </si>
  <si>
    <t>А07.19.003</t>
  </si>
  <si>
    <t>Внутритканевая лучевая терапия опухолей сигмовидной и прямой кишки</t>
  </si>
  <si>
    <t>А07.19.005</t>
  </si>
  <si>
    <t>Радиометрия кала</t>
  </si>
  <si>
    <t>А07.19.006</t>
  </si>
  <si>
    <t>Интраоперационная лучевая терапия при новообразованиях ректосигмоидного соединения</t>
  </si>
  <si>
    <t>А07.19.007</t>
  </si>
  <si>
    <t>Интраоперационная лучевая терапия при новообразованиях прямой кишки</t>
  </si>
  <si>
    <t>А07.19.008</t>
  </si>
  <si>
    <t>Интраоперационная лучевая терапия при новообразованиях заднего прохода (ануса) и анального канала</t>
  </si>
  <si>
    <t>А07.20.001</t>
  </si>
  <si>
    <t>Дистанционная лучевая терапия опухолей молочной железы</t>
  </si>
  <si>
    <t>А07.20.001.001</t>
  </si>
  <si>
    <t>Дистанционная лучевая терапия на медицинских ускорителях электронов опухолей молочной железы</t>
  </si>
  <si>
    <t>А07.20.001.002</t>
  </si>
  <si>
    <t>Дистанционная гамма-терапия опухолей молочной железы</t>
  </si>
  <si>
    <t>А07.20.001.003</t>
  </si>
  <si>
    <t>Дистанционная лучевая терапия опухолей молочной железы стереоскопическим методом пучками нейтронов, протонов и тяжелых ионов</t>
  </si>
  <si>
    <t>А07.20.001.004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</si>
  <si>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</si>
  <si>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А07.20.002</t>
  </si>
  <si>
    <t>Внутритканевая лучевая терапия опухолей молочной железы</t>
  </si>
  <si>
    <t>А07.20.002.001</t>
  </si>
  <si>
    <t>Внутритканевая гамма-терапия опухолей женских половых органов</t>
  </si>
  <si>
    <t>А07.20.003</t>
  </si>
  <si>
    <t>Дистанционная лучевая терапия опухолей женских половых органов</t>
  </si>
  <si>
    <t>А07.20.003.001</t>
  </si>
  <si>
    <t>Дистанционная лучевая терапия на медицинских ускорителях электронов опухолей женских половых органов</t>
  </si>
  <si>
    <t>А07.20.003.002</t>
  </si>
  <si>
    <t>Дистанционная гамма-терапия опухолей женских половых органов</t>
  </si>
  <si>
    <t>А07.20.003.003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</si>
  <si>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</si>
  <si>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А07.20.003.004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</si>
  <si>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</si>
  <si>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А07.20.003.005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</si>
  <si>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</si>
  <si>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А07.20.003.006</t>
  </si>
  <si>
    <t>Внутриполостная гамма-терапия опухолей женских половых органов</t>
  </si>
  <si>
    <t>А07.20.004</t>
  </si>
  <si>
    <t>Сцинтиграфия молочной железы</t>
  </si>
  <si>
    <t>А07.20.005</t>
  </si>
  <si>
    <t>Интраоперационная лучевая терапия при новообразованиях молочной железы</t>
  </si>
  <si>
    <t>А07.20.006</t>
  </si>
  <si>
    <t>Сцинтиграфия яичников</t>
  </si>
  <si>
    <t>А07.20.007</t>
  </si>
  <si>
    <t>Однофотонная эмиссионная компьютерная томография молочной железы</t>
  </si>
  <si>
    <t>А07.20.008</t>
  </si>
  <si>
    <t>Однофотонная эмиссионная компьютерная томография, совмещенная с компьютерной томографией молочной железы</t>
  </si>
  <si>
    <t>А07.21.001</t>
  </si>
  <si>
    <t>Дистанционная лучевая терапия опухолей мужских половых органов</t>
  </si>
  <si>
    <t>А07.21.001.001</t>
  </si>
  <si>
    <t>Дистанционная лучевая терапия стереотаксическая опухолей мужских половых органов</t>
  </si>
  <si>
    <t>А07.21.001.002</t>
  </si>
  <si>
    <t>Дистанционная гамма-терапия опухолей мужских половых органов</t>
  </si>
  <si>
    <t>А07.21.001.003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</si>
  <si>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</si>
  <si>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А07.21.002</t>
  </si>
  <si>
    <t>Внутритканевая лучевая терапия опухолей мужских половых органов</t>
  </si>
  <si>
    <t>А07.21.003</t>
  </si>
  <si>
    <t>Высокоинтенсивная фокусированная ультразвуковая терапия рака предстательной железы</t>
  </si>
  <si>
    <t>А07.21.004</t>
  </si>
  <si>
    <t>Брахитерапия предстательной железы</t>
  </si>
  <si>
    <t>А07.21.005</t>
  </si>
  <si>
    <t>Сцинтиграфия яичек</t>
  </si>
  <si>
    <t>А07.22.001</t>
  </si>
  <si>
    <t>Дистанционная лучевая терапия новообразований желез внутренней секреции</t>
  </si>
  <si>
    <t>А07.22.001.001</t>
  </si>
  <si>
    <t>Дистанционная лучевая терапия на медицинских ускорителях электронов опухолей желез внутренней секреции</t>
  </si>
  <si>
    <t>А07.22.001.002</t>
  </si>
  <si>
    <t>Дистанционная гамма-терапия опухолей желез внутренней секреции</t>
  </si>
  <si>
    <t>А07.22.001.003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</si>
  <si>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</si>
  <si>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А07.22.001.004</t>
  </si>
  <si>
    <t>Дистанционная лучевая терапия новообразований желез внутренней секреции пучком протонов</t>
  </si>
  <si>
    <t>А07.22.001.005</t>
  </si>
  <si>
    <t>Дистанционная лучевая терапия опухолей желез внутренней секреции стереотаксическая</t>
  </si>
  <si>
    <t>А07.22.001.006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</si>
  <si>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</si>
  <si>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А07.22.002</t>
  </si>
  <si>
    <t>Сцинтиграфия щитовидной железы</t>
  </si>
  <si>
    <t>А07.22.003</t>
  </si>
  <si>
    <t>Сцинтиграфия слюнных желез</t>
  </si>
  <si>
    <t>А07.22.004</t>
  </si>
  <si>
    <t>Сцинтиграфия надпочечников</t>
  </si>
  <si>
    <t>А07.22.005</t>
  </si>
  <si>
    <t>Сцинтиграфия паращитовидных желез</t>
  </si>
  <si>
    <t>А07.22.006</t>
  </si>
  <si>
    <t>Интраоперационная лучевая терапия при новообразованиях щитовидной железы</t>
  </si>
  <si>
    <t>А07.22.007</t>
  </si>
  <si>
    <t>Однофотонная эмиссионная компьютерная томография щитовидной железы</t>
  </si>
  <si>
    <t>А07.22.008</t>
  </si>
  <si>
    <t>Однофотонная эмиссионная компьютерная томография слюнных желез</t>
  </si>
  <si>
    <t>А07.22.009</t>
  </si>
  <si>
    <t>Однофотонная эмиссионная компьютерная томография надпочечников</t>
  </si>
  <si>
    <t>А07.22.010</t>
  </si>
  <si>
    <t>Однофотонная эмиссионная компьютерная томография паращитовидных желез</t>
  </si>
  <si>
    <t>А07.23.001</t>
  </si>
  <si>
    <t>Дистанционная лучевая терапия при поражении центральной нервной системы и головного мозга</t>
  </si>
  <si>
    <t>А07.23.001.001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</si>
  <si>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</si>
  <si>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А07.23.001.002</t>
  </si>
  <si>
    <t>Дистанционная гамма-терапия при поражении центральной нервной системы и головного мозга</t>
  </si>
  <si>
    <t>А07.23.001.003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</si>
  <si>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</si>
  <si>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А07.23.001.004</t>
  </si>
  <si>
    <t>Дистанционная лучевая терапия при поражении центральной нервной системы и головного мозга стереотаксическим методом пучками нейтронов, протонов и тяжелых ионов</t>
  </si>
  <si>
    <t>А07.23.002</t>
  </si>
  <si>
    <t>Дистанционная лучевая терапия при поражении позвоночника и спинного мозга</t>
  </si>
  <si>
    <t>А07.23.002.001</t>
  </si>
  <si>
    <t>Дистанционная прецизионная лучевая терапия со стереотаксическим наведением на линейном ускорителе с фокусировкой при поражении позвоночника и спинного мозга</t>
  </si>
  <si>
    <t>А07.23.002.002</t>
  </si>
  <si>
    <t>Дистанционная лучевая терапия при поражении позвоночника и спинного мозга стереотаксическим методом пучками нейтронов, протонов и тяжелых ионов</t>
  </si>
  <si>
    <t>А07.23.003</t>
  </si>
  <si>
    <t>Цистерносцинтиграфия</t>
  </si>
  <si>
    <t>А07.23.004</t>
  </si>
  <si>
    <t>Ангиоэнцефалосцинтиграфия</t>
  </si>
  <si>
    <t>А07.23.005</t>
  </si>
  <si>
    <t>Сцинтиграфия головного мозга</t>
  </si>
  <si>
    <t>А07.23.005.001</t>
  </si>
  <si>
    <t>Сцинтиграфия головного мозга с функциональными пробами</t>
  </si>
  <si>
    <t>А07.23.006</t>
  </si>
  <si>
    <t>Однофотонная эмиссионная компьютерная томография головного мозга</t>
  </si>
  <si>
    <t>А07.23.006.001</t>
  </si>
  <si>
    <t>Однофотонная эмиссионная компьютерная томография головного мозга с функциональными пробами</t>
  </si>
  <si>
    <t>А07.23.007</t>
  </si>
  <si>
    <t>Однофотонная эмиссионная компьютерная томография, совмещенная с компьютерной томографией головного мозга</t>
  </si>
  <si>
    <t>А07.23.007.001</t>
  </si>
  <si>
    <t>Однофотонная эмиссионная компьютерная томография, совмещенная с компьютерной томографией головного мозга с контрастированием</t>
  </si>
  <si>
    <t>А07.23.008</t>
  </si>
  <si>
    <t>Позитронная эмиссионная томография совмещенная с компьютерной томографией головного мозга</t>
  </si>
  <si>
    <t>А07.23.008.001</t>
  </si>
  <si>
    <t>Позитронная эмиссионная томография совмещенная с компьютерной томографией головного мозга с введением контрастного вещества</t>
  </si>
  <si>
    <t>А07.24.001</t>
  </si>
  <si>
    <t>Интраоперационная лучевая терапия при новообразованиях периферических нервов и вегетативной нервной системы</t>
  </si>
  <si>
    <t>А07.26.001</t>
  </si>
  <si>
    <t>Брахитерапия при новообразованиях глаза с использованием радиоактивного офтальмоаппликатора</t>
  </si>
  <si>
    <t>А07.26.002</t>
  </si>
  <si>
    <t>Дистанционная лучевая терапия новообразований глаза и его придаточного аппарата</t>
  </si>
  <si>
    <t>А07.26.002.001</t>
  </si>
  <si>
    <t>Дистанционная лучевая терапия новообразований глаза и его придаточного аппарата стереотаксическим методом пучками нейтронов, протонов и тяжелых ионов</t>
  </si>
  <si>
    <t>А07.26.003</t>
  </si>
  <si>
    <t>Бета-радиометрия глазного яблока</t>
  </si>
  <si>
    <t>А07.26.004</t>
  </si>
  <si>
    <t>Сцинтиграфия глазницы</t>
  </si>
  <si>
    <t>А07.26.005</t>
  </si>
  <si>
    <t>Брахитерапия при новообразованиях придаточного аппарата глаза с использованием радиоактивного офтальмоаппликатора</t>
  </si>
  <si>
    <t>А07.28.001</t>
  </si>
  <si>
    <t>Дистанционная лучевая терапия опухолей почки и мочевыделительной системы</t>
  </si>
  <si>
    <t>А07.28.001.001</t>
  </si>
  <si>
    <t>Дистанционная лучевая терапия на медицинских ускорителях электронов опухолей почки и мочевыделительной системы</t>
  </si>
  <si>
    <t>А07.28.001.002</t>
  </si>
  <si>
    <t>Дистанционная гамма-терапия опухолей почки и мочевыделительной системы</t>
  </si>
  <si>
    <t>А07.28.001.003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</si>
  <si>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</si>
  <si>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А07.28.001.004</t>
  </si>
  <si>
    <t>Дистанционная лучевая терапия опухолей почки и мочевыделительного тракта стереотаксическим методом пучками нейтронов, протонов и тяжелых ионов</t>
  </si>
  <si>
    <t>А07.28.001.005</t>
  </si>
  <si>
    <t>Дистанционная лучевая терапия в условиях стереотаксических опухолей почки и мочевыделительной системы</t>
  </si>
  <si>
    <t>А07.28.002</t>
  </si>
  <si>
    <t>Сцинтиграфия почек и мочевыделительной системы</t>
  </si>
  <si>
    <t>А07.28.002.001</t>
  </si>
  <si>
    <t>Сцинтиграфия почек и мочевыделительной системы с функциональными пробами</t>
  </si>
  <si>
    <t>А07.28.004</t>
  </si>
  <si>
    <t>Ангионефросцинтиграфия</t>
  </si>
  <si>
    <t>А07.28.006</t>
  </si>
  <si>
    <t>Однофотонная эмиссионная компьютерная томография почек</t>
  </si>
  <si>
    <t>А07.28.007</t>
  </si>
  <si>
    <t>Однофотонная эмиссионная компьютерная томография, совмещенная с компьютерной томографией почек</t>
  </si>
  <si>
    <t>А07.28.007.001</t>
  </si>
  <si>
    <t>Однофотонная эмиссионная компьютерная томография, совмещенная с компьютерной томографией почек с контрастированием</t>
  </si>
  <si>
    <t>А07.30.001</t>
  </si>
  <si>
    <t>Реконструкция, описание и интерпретация радионуклидных исследований</t>
  </si>
  <si>
    <t>А07.30.001.001</t>
  </si>
  <si>
    <t>Реконструкция, описание и интерпретация радионуклидных исследований с применением телемедицинских технологий</t>
  </si>
  <si>
    <t>А07.30.002</t>
  </si>
  <si>
    <t>Дистанционная лучевая терапия при новообразовании забрюшинного пространства</t>
  </si>
  <si>
    <t>А07.30.003</t>
  </si>
  <si>
    <t>Радиоиммунотерапия злокачественных опухолей</t>
  </si>
  <si>
    <t>А07.30.003.001</t>
  </si>
  <si>
    <t>Радиоиммунотерапия интракорпоральная злокачественных опухолей с использованием железа сульфата (59Fe)</t>
  </si>
  <si>
    <t>А07.30.003.002</t>
  </si>
  <si>
    <t>Системная радионуклидная терапия радия (223Ra) хлоридом</t>
  </si>
  <si>
    <t>А07.30.003.003</t>
  </si>
  <si>
    <t>Системная радионуклидная терапия препаратами генераторного рения (188Re)</t>
  </si>
  <si>
    <t>А07.30.003.004</t>
  </si>
  <si>
    <t>Радионуклидная терапия микросферами с препаратами генераторного рения (188Re)</t>
  </si>
  <si>
    <t>А07.30.003.005</t>
  </si>
  <si>
    <t>Радионуклидная терапия коллоидными формами препаратов генераторного рения (188Re)</t>
  </si>
  <si>
    <t>А07.30.003.006</t>
  </si>
  <si>
    <t>Радионуклидная терапия липосомальными формами препаратов генераторного рения (188Re)</t>
  </si>
  <si>
    <t>А07.30.003.007</t>
  </si>
  <si>
    <t>Радионуклидная терапия препаратами иттрия (90Y)</t>
  </si>
  <si>
    <t>А07.30.003.008</t>
  </si>
  <si>
    <t>Радионуклидная терапия препаратами лютеция (177Lu)</t>
  </si>
  <si>
    <t>А07.30.004</t>
  </si>
  <si>
    <t>Внутритканевая лучевая терапия при поражении мягких тканей</t>
  </si>
  <si>
    <t>А07.30.004.001</t>
  </si>
  <si>
    <t>Внутритканевая интраоперационная лучевая терапия. Рентгенологический контроль установки эндостата. 3D-4D планирование</t>
  </si>
  <si>
    <t>А07.30.005</t>
  </si>
  <si>
    <t>Внутриполостная лучевая терапия. Рентгенологический контроль установки эндостата. 3D-4D планирование</t>
  </si>
  <si>
    <t>А07.30.006</t>
  </si>
  <si>
    <t>Эндобронхиальная лучевая терапия. Рентгенологический контроль установки эндостата. 3D-4D планирование</t>
  </si>
  <si>
    <t>А07.30.007</t>
  </si>
  <si>
    <t>Аппликационная лучевая терапия с изготовлением и применением индивидуальных аппликаторов. 3D-4D планирование</t>
  </si>
  <si>
    <t>А07.30.008</t>
  </si>
  <si>
    <t>Интраоперационная лучевая терапия</t>
  </si>
  <si>
    <t>А07.30.009</t>
  </si>
  <si>
    <t>Конформная дистанционная лучевая терапия</t>
  </si>
  <si>
    <t>А07.30.009.001</t>
  </si>
  <si>
    <t>Конформная дистанционная лучевая терапия, в том числе IMRT, IGRT, ViMAT, стереотаксическая</t>
  </si>
  <si>
    <t>А07.30.009.002</t>
  </si>
  <si>
    <t>Конформная дистанционная лучевая терапия пучками нейтронов, протонов и тяжелых ионов</t>
  </si>
  <si>
    <t>А07.30.010</t>
  </si>
  <si>
    <t>Радиойодабляция</t>
  </si>
  <si>
    <t>А07.30.011</t>
  </si>
  <si>
    <t>Радиойодтерапия</t>
  </si>
  <si>
    <t>А07.30.012</t>
  </si>
  <si>
    <t>Системная радионуклидная терапия самарием (153Sm) оксабифором</t>
  </si>
  <si>
    <t>А07.30.013</t>
  </si>
  <si>
    <t>Системная радионуклидная терапия стронция хлоридом (89Sr)</t>
  </si>
  <si>
    <t>А07.30.014</t>
  </si>
  <si>
    <t>Внутритканевая лучевая терапия</t>
  </si>
  <si>
    <t>А07.30.019</t>
  </si>
  <si>
    <t>Спектрометрия излучений человека</t>
  </si>
  <si>
    <t>А07.30.020</t>
  </si>
  <si>
    <t>Дозиметрическое планирование лучевой терапии</t>
  </si>
  <si>
    <t>А07.30.021</t>
  </si>
  <si>
    <t>Дозиметрический и радиометрический контроль лучевой терапии</t>
  </si>
  <si>
    <t>А07.30.022</t>
  </si>
  <si>
    <t>Интраоперационная лучевая терапия при новообразованиях костей и суставных хрящей</t>
  </si>
  <si>
    <t>А07.30.023</t>
  </si>
  <si>
    <t>Интраоперационная лучевая терапия при новообразованиях забрюшинного пространства</t>
  </si>
  <si>
    <t>А07.30.024</t>
  </si>
  <si>
    <t>Интраоперационная лучевая терапия при новообразованиях брюшины</t>
  </si>
  <si>
    <t>А07.30.025</t>
  </si>
  <si>
    <t>Дистанционная лучевая терапия при поражении мягких тканей</t>
  </si>
  <si>
    <t>А07.30.025.001</t>
  </si>
  <si>
    <t>Дистанционная лучевая терапия при поражении мягких тканей на медицинских ускорителях электронов</t>
  </si>
  <si>
    <t>А07.30.025.002</t>
  </si>
  <si>
    <t>Дистанционная гамма-терапия при поражении мягких тканей</t>
  </si>
  <si>
    <t>А07.30.025.003</t>
  </si>
  <si>
    <t>Дистанционная лучевая терапия при поражении мягких тканей с использованием индивидуальных формирующих или фиксирующих устройств</t>
  </si>
  <si>
    <t>А07.30.025.004</t>
  </si>
  <si>
    <t>Дистанционная лучевая терапия при поражении мягких тканей на линейном ускорителе электронным пучком интраоперационная</t>
  </si>
  <si>
    <t>А07.30.026</t>
  </si>
  <si>
    <t>Радионуклидное исследование функций желудочно-кишечного тракта</t>
  </si>
  <si>
    <t>А07.30.027</t>
  </si>
  <si>
    <t>Установка эндостата (эндостатов) при проведении внутриполостной лучевой терапии</t>
  </si>
  <si>
    <t>А07.30.028</t>
  </si>
  <si>
    <t>Установка эндостата (эндостатов) при проведении внутритканевой лучевой терапии</t>
  </si>
  <si>
    <t>А07.30.029</t>
  </si>
  <si>
    <t>Сцинтиграфия в режиме “все тело”для выявления воспалительных очагов</t>
  </si>
  <si>
    <t>А07.30.030</t>
  </si>
  <si>
    <t>Однофотонная эмиссионная компьютерная томография, совмещенная с компьютерной томографией области воспалительного очага</t>
  </si>
  <si>
    <t>А07.30.031</t>
  </si>
  <si>
    <t>Трехфазная сцинтиграфия мягких тканей и костей</t>
  </si>
  <si>
    <t>А07.30.032</t>
  </si>
  <si>
    <t>Однофотонная эмиссионная компьютерная томография мягких тканей</t>
  </si>
  <si>
    <t>А07.30.033</t>
  </si>
  <si>
    <t>Однофотонная эмиссионная компьютерная томография, совмещенная с компьютерной томографией мягких тканей</t>
  </si>
  <si>
    <t>А07.30.033.001</t>
  </si>
  <si>
    <t>Однофотонная эмиссионная компьютерная томография, совмещенная с компьютерной томографией сосудов и мягких тканей с контрастированием</t>
  </si>
  <si>
    <t>А07.30.034</t>
  </si>
  <si>
    <t>Позитронная эмиссионная томография для выявления воспалительных очагов</t>
  </si>
  <si>
    <t>А07.30.034.001</t>
  </si>
  <si>
    <t>Позитронная эмиссионная томография совмещенная с компьютерной томографией для выявления воспалительных очагов</t>
  </si>
  <si>
    <t>А07.30.035</t>
  </si>
  <si>
    <t>Радионуклидное исследование для выявления источника кровотечения желудочно-кишечного тракта</t>
  </si>
  <si>
    <t>А07.30.036</t>
  </si>
  <si>
    <t>Радиометрия биологических сред организма</t>
  </si>
  <si>
    <t>А07.30.037</t>
  </si>
  <si>
    <t>Радионуклидное исследование всасывательной функции желудочно-кишечного тракта</t>
  </si>
  <si>
    <t>А07.30.038</t>
  </si>
  <si>
    <t>Радионуклидное исследование моторно-эвакуаторной функции желудка и пассажа РФП по кишечнику</t>
  </si>
  <si>
    <t>А07.30.039</t>
  </si>
  <si>
    <t>Сцинтиграфия с туморотропными РФП полипозиционная</t>
  </si>
  <si>
    <t>А07.30.039.001</t>
  </si>
  <si>
    <t>Сцинтиграфия с туморотропными РФП в режиме “все тело”</t>
  </si>
  <si>
    <t>А07.30.040</t>
  </si>
  <si>
    <t>Однофотонная эмиссионная компьютерная томография с туморотропными РФП</t>
  </si>
  <si>
    <t>А07.30.041</t>
  </si>
  <si>
    <t>Однофотонная эмиссионная компьютерная томография, совмещенная с компьютерной томографией с туморотропными РФП</t>
  </si>
  <si>
    <t>А07.30.041.001</t>
  </si>
  <si>
    <t>Однофотонная эмиссионная компьютерная томография, совмещенная с компьютерной томографией с туморотропными РФП с контрастированием</t>
  </si>
  <si>
    <t>А07.30.042</t>
  </si>
  <si>
    <t>Позитронная эмиссионная томография всего тела с туморотропными РФП</t>
  </si>
  <si>
    <t>А07.30.043</t>
  </si>
  <si>
    <t>Позитронная эмиссионная томография совмещенная с компьютерной томографией с туморотропными РФП</t>
  </si>
  <si>
    <t>А07.30.043.001</t>
  </si>
  <si>
    <t>Позитронная эмиссионная томография совмещенная с компьютерной томографией с туморотропными РФП с контрастированием</t>
  </si>
  <si>
    <t>А07.30.044</t>
  </si>
  <si>
    <t>Топографическое и топометрическое планирование лучевой терапии</t>
  </si>
  <si>
    <t>А07.30.045</t>
  </si>
  <si>
    <t>Сцинтиграфия плаценты динамическая</t>
  </si>
  <si>
    <t>А07.3 0.046</t>
  </si>
  <si>
    <t>Укладка пациента на КТ или КТ - симуляторе в фиксирующем устройстве, обозначение на поверхности тела пациента ориентиров для центрации пучка ионизирующего излучения</t>
  </si>
  <si>
    <t>А07.30.047</t>
  </si>
  <si>
    <t>Изготовление индивидуальной фиксирующей маски для конформной дистанционной лучевой терапии</t>
  </si>
  <si>
    <t>А07.30.048</t>
  </si>
  <si>
    <t>Изготовление индивидуального фиксирующего матраса для конформной дистанционной лучевой терапии</t>
  </si>
  <si>
    <t>А07.30.049</t>
  </si>
  <si>
    <t>Оконтуривание первичной опухоли и критических органов (одна анатомическая зона)</t>
  </si>
  <si>
    <t>А07.30.050</t>
  </si>
  <si>
    <t>Изготовление индивидуальных фиксирующих устройств при планировании лучевой терапии опухолей головы и шеи</t>
  </si>
  <si>
    <t>А07.30.051</t>
  </si>
  <si>
    <t>Изготовление индивидуальных фиксирующих устройств при планировании лучевой терапии опухолей молочной железы</t>
  </si>
  <si>
    <t>А07.30.052</t>
  </si>
  <si>
    <t>Изготовление индивидуальных фиксирующих устройств при планировании лучевой терапии опухолей грудной полости</t>
  </si>
  <si>
    <t>А07.30.053</t>
  </si>
  <si>
    <t>Изготовление индивидуальных фиксирующих устройств при планировании лучевой терапии опухолей брюшной полости</t>
  </si>
  <si>
    <t>А07.30.054</t>
  </si>
  <si>
    <t>Изготовление индивидуальных фиксирующих устройств при планировании лучевой терапии опухолей верхних конечностей</t>
  </si>
  <si>
    <t>А07.30.055</t>
  </si>
  <si>
    <t>Изготовление индивидуальных фиксирующих устройств при планировании лучевой терапии опухолей малого таза</t>
  </si>
  <si>
    <t>А07.30.056</t>
  </si>
  <si>
    <t>Стереотаксически ориентированное дистанционное лучевое лечение с использованием медицинских специализированных ускорителей протонов</t>
  </si>
  <si>
    <t>А08.01.001</t>
  </si>
  <si>
    <t>Патолого-анатомическое исследование биопсийного (операционного) материала кожи</t>
  </si>
  <si>
    <t>А08.01.001.001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</si>
  <si>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</si>
  <si>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А08.01.001.002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</si>
  <si>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</si>
  <si>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А08.01.002</t>
  </si>
  <si>
    <t>Цитологическое исследование микропрепарата кожи</t>
  </si>
  <si>
    <t>А08.01.004</t>
  </si>
  <si>
    <t>Патолого-анатомическое исследование биопсийного (операционного) материала кожи с применением иммунофлюоресцентных методов</t>
  </si>
  <si>
    <t>А08.01.005</t>
  </si>
  <si>
    <t>Цитологическое исследование на акантолитические клетки со дна эрозий слизистых оболочек и/или кожи</t>
  </si>
  <si>
    <t>А08.01.006</t>
  </si>
  <si>
    <t>Цитологическое исследование пузырной жидкости на эозинофилы</t>
  </si>
  <si>
    <t>А08.02.001</t>
  </si>
  <si>
    <t>Патолого-анатомическое исследование биопсийного (операционного) материала мышечной ткани</t>
  </si>
  <si>
    <t>А08.02.001.001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</si>
  <si>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</si>
  <si>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А08.02.001.002</t>
  </si>
  <si>
    <t>Патолого-анатомическое исследование биопсийного (операционного) материала мышечной ткани с применением метода флюоресцентной гибридизации in situ (FISH)</t>
  </si>
  <si>
    <t>А08.02.001.003</t>
  </si>
  <si>
    <t>Патолого-анатомическое исследование биопсийного (операционного) материала мышечной ткани с применением гистохимических методов</t>
  </si>
  <si>
    <t>А08.02.002</t>
  </si>
  <si>
    <t>Патолого-анатомическое исследование биопсийного (операционного) материала мышечной ткани с применением электронномикроскопических методов</t>
  </si>
  <si>
    <t>А08.03.001</t>
  </si>
  <si>
    <t>Цитологическое исследование микропрепарата пунктатов опухолей, опухолеподобных образований костей</t>
  </si>
  <si>
    <t>А08.03.002</t>
  </si>
  <si>
    <t>Патолого-анатомическое исследование биопсийного (операционного) материала костной ткани</t>
  </si>
  <si>
    <t>А08.03.002.001</t>
  </si>
  <si>
    <t>Патолого-анатомическое исследование биопсийного (операционного) материала костной ткани с применением гистохимических методов</t>
  </si>
  <si>
    <t>А08.03.002.002</t>
  </si>
  <si>
    <t>Патолого-анатомическое исследование биопсийного (операционного) материала костной ткани с применением иммуногистохимических методов</t>
  </si>
  <si>
    <t>А08.03.003</t>
  </si>
  <si>
    <t>Патолого-анатомическое исследование биопсийного (операционного) материала межпозвонкового диска</t>
  </si>
  <si>
    <t>А08.03.004</t>
  </si>
  <si>
    <t>Цитологическое исследование микропрепарата костной ткани</t>
  </si>
  <si>
    <t>А08.04.001</t>
  </si>
  <si>
    <t>Патолого-анатомическое исследование биопсийного (операционного) материала синовиальной оболочки</t>
  </si>
  <si>
    <t>А08.04.002</t>
  </si>
  <si>
    <t>Патолого-анатомическое исследование биопсийного (операционного) материала суставной сумки или капсулы сустава</t>
  </si>
  <si>
    <t>А08.04.002.001</t>
  </si>
  <si>
    <t>Патолого-анатомическое исследование биопсийного (операционного) материала тканей сустава с применением гистобактериоскопических методов</t>
  </si>
  <si>
    <t>А08.04.002.002</t>
  </si>
  <si>
    <t>Патолого-анатомическое исследование биопсийного (операционного) материала тканей сустава с применением иммуногистохимических методов</t>
  </si>
  <si>
    <t>А08.04.002.003</t>
  </si>
  <si>
    <t>Патолого-анатомическое исследование биопсийного (операционного) материала тканей сустава с применением метода флюоресцентной гибридизации in situ (FISH)</t>
  </si>
  <si>
    <t>А08.04.003</t>
  </si>
  <si>
    <t>Цитологическое исследование микропрепарата тканей сустава</t>
  </si>
  <si>
    <t>А08.04.004</t>
  </si>
  <si>
    <t>Цитологическое исследование синовиальной жидкости</t>
  </si>
  <si>
    <t>А08.05.001</t>
  </si>
  <si>
    <t>Цитологическое исследование мазка костного мозга (миелограмма)</t>
  </si>
  <si>
    <t>А08.05.002</t>
  </si>
  <si>
    <t>Патолого-анатомическое исследование биопсийного (операционного) материала костного мозга</t>
  </si>
  <si>
    <t>А08.05.002.001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</si>
  <si>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</si>
  <si>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А08.05.002.002</t>
  </si>
  <si>
    <t>Патолого-анатомическое исследование биопсийного (операционного) материала тканей костного мозга с применением метода флуоресцентной гибридизации in situ (FISH)</t>
  </si>
  <si>
    <t>А08.05.012</t>
  </si>
  <si>
    <t>Цитохимическое исследование микропрепарата костного мозга</t>
  </si>
  <si>
    <t>А08.05.012.001</t>
  </si>
  <si>
    <t>Определение активности лактатдегидрогеназы лимфоцитов в пунктате костного мозга</t>
  </si>
  <si>
    <t>А08.05.012.002</t>
  </si>
  <si>
    <t>Определение активности малатдегидрогеназы лимфоцитов в пунктате костного мозга</t>
  </si>
  <si>
    <t>А08.05.012.003</t>
  </si>
  <si>
    <t>Определение активности глицерол-3-фосфатдегидрогеназы лимфоцитов в пунктате костного мозга</t>
  </si>
  <si>
    <t>А08.05.012.004</t>
  </si>
  <si>
    <t>Определение активности глутаматдегидрогеназы лимфоцитов в пунктате костного мозга</t>
  </si>
  <si>
    <t>А08.05.012.005</t>
  </si>
  <si>
    <t>Определение активности глюкозо-6-фосфатдегидрогеназы лимфоцитов в пунктате костного мозга</t>
  </si>
  <si>
    <t>А08.05.012.006</t>
  </si>
  <si>
    <t>Определение активности кислой фосфатазы лимфоцитов в пунктате костного мозга</t>
  </si>
  <si>
    <t>А08.05.012.007</t>
  </si>
  <si>
    <t>Определение активности сукцинатдегидрогеназы лимфоцитов в пунктате костного мозга</t>
  </si>
  <si>
    <t>А08.05.012.008</t>
  </si>
  <si>
    <t>Определение активности НАДН-дегидрогеназы лимфоцитов в пунктате костного мозга</t>
  </si>
  <si>
    <t>А08.05.013</t>
  </si>
  <si>
    <t>Цитохимическое исследование препарата крови</t>
  </si>
  <si>
    <t>А08.05.013.001</t>
  </si>
  <si>
    <t>Определение активности лактатдегидрогеназы лимфоцитов в периферической крови</t>
  </si>
  <si>
    <t>А08.05.013.002</t>
  </si>
  <si>
    <t>Определение активности малатдегидрогеназы лимфоцитов в периферической крови</t>
  </si>
  <si>
    <t>А08.05.013.003</t>
  </si>
  <si>
    <t>Определение активности глицерол-3-фосфатдегидрогеназы лимфоцитов в периферической крови</t>
  </si>
  <si>
    <t>А08.05.013.004</t>
  </si>
  <si>
    <t>Определение активности глутаматдегидрогеназы лимфоцитов в периферической крови</t>
  </si>
  <si>
    <t>А08.05.013.005</t>
  </si>
  <si>
    <t>Определение активности глюкозо-6-фосфатдегидрогеназы лимфоцитов в периферической крови</t>
  </si>
  <si>
    <t>А08.05.013.006</t>
  </si>
  <si>
    <t>Определение активности кислой фосфатазы лимфоцитов в периферической крови</t>
  </si>
  <si>
    <t>А08.05.013.007</t>
  </si>
  <si>
    <t>Определение активности сукцинатдегидрогеназы лимфоцитов в периферической крови</t>
  </si>
  <si>
    <t>А08.05.013.008</t>
  </si>
  <si>
    <t>Определение активности НАДН-дегидрогеназы лимфоцитов в периферической крови</t>
  </si>
  <si>
    <t>А08.05.013.009</t>
  </si>
  <si>
    <t>Определение содержания гликогена в лейкоцитах</t>
  </si>
  <si>
    <t>А08.05.013.010</t>
  </si>
  <si>
    <t>Определение активности щелочной фосфатаза нейтрофилов периферической крови</t>
  </si>
  <si>
    <t>А08.05.013.011</t>
  </si>
  <si>
    <t>Определение активности системы пероксидаза-пероксид водорода нейтрофилов периферической крови</t>
  </si>
  <si>
    <t>А08.05.014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</si>
  <si>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</si>
  <si>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А08.05.014.001</t>
  </si>
  <si>
    <t>Иммунофенотипирование клеток периферической крови с антигеном FLAER (флюоресцентно-меченый аэролизин)</t>
  </si>
  <si>
    <t>А08.05.017</t>
  </si>
  <si>
    <t>Цитологическое исследование отпечатков трепанобиоптата костного мозга</t>
  </si>
  <si>
    <t>А08.05.017.001</t>
  </si>
  <si>
    <t>Иммуноцитохимическое исследование отпечатков трепанобиоптата костного мозга</t>
  </si>
  <si>
    <t>А08.05.018</t>
  </si>
  <si>
    <t>Иммунофенотипирование гемопоэтических клеток-предшественниц в костном мозге</t>
  </si>
  <si>
    <t>А08.05.019</t>
  </si>
  <si>
    <t>Подсчет Т-клеток и НК-клеток в лейкоконцентрате</t>
  </si>
  <si>
    <t>А08.06.001</t>
  </si>
  <si>
    <t>Цитологическое исследование препарата тканей лимфоузла</t>
  </si>
  <si>
    <t>А08.06.002</t>
  </si>
  <si>
    <t>Патолого-анатомическое исследование биопсийного (операционного) материала лимфоузла</t>
  </si>
  <si>
    <t>А08.06.002.001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</si>
  <si>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</si>
  <si>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А08.06.002.002</t>
  </si>
  <si>
    <t>Патолого-анатомическое исследование биопсийного (операционного) материала лимфоузла с применением метода флуоресцентной гибридизации in situ (FISH)</t>
  </si>
  <si>
    <t>А08.06.003</t>
  </si>
  <si>
    <t>А08.06.003.001</t>
  </si>
  <si>
    <t>Патолого-анатомическое исследование биопсийного (операционного) материала лимфоузла с применением гистобактериоскопических методов</t>
  </si>
  <si>
    <t>А08.06.003.002</t>
  </si>
  <si>
    <t>А08.06.004</t>
  </si>
  <si>
    <t>Патолого-анатомическое исследование биопсийного (операционного) материала селезенки</t>
  </si>
  <si>
    <t>А08.06.005</t>
  </si>
  <si>
    <t>Цитологическое исследование биоптатов лимфоузлов</t>
  </si>
  <si>
    <t>А08.06.007</t>
  </si>
  <si>
    <t>А08.07.001</t>
  </si>
  <si>
    <t>Цитологическое исследование микропрепарата тканей полости рта</t>
  </si>
  <si>
    <t>А08.07.002</t>
  </si>
  <si>
    <t>Патолого-анатомическое исследование биопсийного (операционного) материала тканей полости рта</t>
  </si>
  <si>
    <t>А08.07.002.001</t>
  </si>
  <si>
    <t>Патолого-анатомическое исследование биопсийного (операционного) материала тканей полости рта с применением гистобактериоскопических методов</t>
  </si>
  <si>
    <t>А08.07.002.002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</si>
  <si>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</si>
  <si>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А08.07.003</t>
  </si>
  <si>
    <t>Цитологическое исследование микропрепарата тканей языка</t>
  </si>
  <si>
    <t>А08.07.004</t>
  </si>
  <si>
    <t>Патолого-анатомическое исследование биопсийного (операционного) материала тканей языка</t>
  </si>
  <si>
    <t>А08.07.004.001</t>
  </si>
  <si>
    <t>Патолого-анатомическое исследование биопсийного (операционного) материала тканей языка с применением гистобактериоскопических методов</t>
  </si>
  <si>
    <t>А08.07.004.002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</si>
  <si>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</si>
  <si>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А08.07.005</t>
  </si>
  <si>
    <t>Патолого-анатомическое исследование биопсийного (операционного) материала тканей губы</t>
  </si>
  <si>
    <t>А08.07.005.001</t>
  </si>
  <si>
    <t>Патолого-анатомическое исследование биопсийного (операционного) материала тканей губы с применением гистобактериоскопических методов</t>
  </si>
  <si>
    <t>А08.07.005.002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</si>
  <si>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</si>
  <si>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А08.07.006</t>
  </si>
  <si>
    <t>Цитологическое исследование микропрепарата тканей губы</t>
  </si>
  <si>
    <t>А08.07.007</t>
  </si>
  <si>
    <t>Патолого-анатомическое исследование биопсийного (операционного) материала тканей преддверия полости рта</t>
  </si>
  <si>
    <t>А08.07.007.001</t>
  </si>
  <si>
    <t>Патолого-анатомическое исследование биопсийного (операционного) материала тканей преддверия полости рта с применением гистобактериоскопических методов</t>
  </si>
  <si>
    <t>А08.07.007.002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</si>
  <si>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</si>
  <si>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А08.07.008</t>
  </si>
  <si>
    <t>Цитологическое исследование микропрепарата тканей слюнной железы</t>
  </si>
  <si>
    <t>А08.07.009</t>
  </si>
  <si>
    <t>Патолого-анатомическое исследование биопсийного (операционного) материала тканей слюнной железы</t>
  </si>
  <si>
    <t>А08.07.009.001</t>
  </si>
  <si>
    <t>Патолого-анатомическое исследование биопсийного (операционного) материала тканей слюнной железы с применением гистобактериоскопических методов</t>
  </si>
  <si>
    <t>А08.07.009.002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</si>
  <si>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</si>
  <si>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</si>
  <si>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</si>
  <si>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</si>
  <si>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</si>
  <si>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А08.08.001</t>
  </si>
  <si>
    <t>Патолого-анатомическое исследование биопсийного (операционного) материала тканей верхних дыхательных путей</t>
  </si>
  <si>
    <t>А08.08.001.001</t>
  </si>
  <si>
    <t>Патолого-анатомическое исследование биопсийного (операционного) материала тканей верхних дыхательных путей с применением гистобактериоскопических методов</t>
  </si>
  <si>
    <t>А08.08.001.002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</si>
  <si>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</si>
  <si>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А08.08.001.003</t>
  </si>
  <si>
    <t>Патолого-анатомическое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</si>
  <si>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А08.08.002</t>
  </si>
  <si>
    <t>Цитологическое исследование отделяемого верхних дыхательных путей и отпечатков</t>
  </si>
  <si>
    <t>А08.08.003</t>
  </si>
  <si>
    <t>Цитологическое исследование мазков с поверхности слизистой оболочки верхних дыхательных путей</t>
  </si>
  <si>
    <t>А08.08.004</t>
  </si>
  <si>
    <t>Цитологическое исследование микропрепарата тканей верхних дыхательных путей</t>
  </si>
  <si>
    <t>А08.08.005</t>
  </si>
  <si>
    <t>Патолого-анатомическое исследование биопсийного (операционного) материала тканей верхних дыхательных путей с применением электронно-микроскопических методов</t>
  </si>
  <si>
    <t>А08.08.006</t>
  </si>
  <si>
    <t>Цитологическое исследование смывов с верхних дыхательных путей</t>
  </si>
  <si>
    <t>А08.09.001</t>
  </si>
  <si>
    <t>Патолого-анатомическое исследование биопсийного (операционного) материала тканей трахеи и бронхов</t>
  </si>
  <si>
    <t>А08.09.001.001</t>
  </si>
  <si>
    <t>Патолого-анатомическое исследование биопсийного (операционного) материала тканей трахеи и бронхов с применением гистобактериоскопических методов</t>
  </si>
  <si>
    <t>А08.09.001.002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</si>
  <si>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</si>
  <si>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А08.09.001.003</t>
  </si>
  <si>
    <t>Патолого-анатомическое исследование биопсийного (операционного) материала тканей трахеи и бронхов с применением гистохимических методов</t>
  </si>
  <si>
    <t>А08.09.002</t>
  </si>
  <si>
    <t>Патолого-анатомическое исследование биопсийного (операционного) материала тканей легкого</t>
  </si>
  <si>
    <t>А08.09.002.001</t>
  </si>
  <si>
    <t>Патолого-анатомическое исследование биопсийного (операционного) материала тканей легкого с применением гистобактериоскопических методов</t>
  </si>
  <si>
    <t>А08.09.002.002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</si>
  <si>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</si>
  <si>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А08.09.002.003</t>
  </si>
  <si>
    <t>Патолого-анатомическое исследование биопсийного (операционного) материала тканей легкого с применением гистохимических методов</t>
  </si>
  <si>
    <t>А08.09.003</t>
  </si>
  <si>
    <t>Цитологическое исследование микропрепарата тканей нижних дыхательных путей</t>
  </si>
  <si>
    <t>А08.09.004</t>
  </si>
  <si>
    <t>Патолого-анатомическое исследование биопсийного (операционного) материала тканей нижних дыхательных путей с применением электронно-микроскопических методов</t>
  </si>
  <si>
    <t>А08.09.005</t>
  </si>
  <si>
    <t>Патолого-анатомическое исследование биопсийного (операционного) материала тканей плевры</t>
  </si>
  <si>
    <t>А08.09.005.001</t>
  </si>
  <si>
    <t>Патолого-анатомическое исследование биопсийного (операционного) материала тканей плевры с применением гистобактериоскопических методов</t>
  </si>
  <si>
    <t>А08.09.005.002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</si>
  <si>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</si>
  <si>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А08.09.006</t>
  </si>
  <si>
    <t>Цитологическое исследование микропрепарата тканей плевры</t>
  </si>
  <si>
    <t>А08.09.007</t>
  </si>
  <si>
    <t>Цитологическое исследование микропрепарата тканей легкого</t>
  </si>
  <si>
    <t>А08.09.008</t>
  </si>
  <si>
    <t>Цитологическое исследование микропрепарата тканей трахеи и бронхов</t>
  </si>
  <si>
    <t>А08.09.009</t>
  </si>
  <si>
    <t>Исследование подвижности ресничек в биоптате эпителия дыхательных путей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</si>
  <si>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</si>
  <si>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</si>
  <si>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</si>
  <si>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</si>
  <si>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А08.09.012</t>
  </si>
  <si>
    <t>Цитологическое исследование лаважной жидкости</t>
  </si>
  <si>
    <t>А08.10.001</t>
  </si>
  <si>
    <t>Патолого-анатомическое исследование биопсийного (операционного) материала тканей миокарда</t>
  </si>
  <si>
    <t>А08.10.002</t>
  </si>
  <si>
    <t>Патолого-анатомическое исследование биоптата на криптококк</t>
  </si>
  <si>
    <t>А08.10.003</t>
  </si>
  <si>
    <t>Патолого-анатомическое исследование биопсийного (операционного) материала эндокарда</t>
  </si>
  <si>
    <t>А08.10.004</t>
  </si>
  <si>
    <t>Патолого-анатомическое исследование биопсийного (операционного) материала перикарда</t>
  </si>
  <si>
    <t>А08.10.005</t>
  </si>
  <si>
    <t>Патолого-анатомическое исследование биопсийного (операционного) материала миокарда с применением электронно-микроскопических методов</t>
  </si>
  <si>
    <t>А08.10.006</t>
  </si>
  <si>
    <t>Патолого-анатомическое исследование биопсийного (операционного) материала перикарда с применением электронно-микроскопических методов</t>
  </si>
  <si>
    <t>А08.10.006.001</t>
  </si>
  <si>
    <t>А08.10.007</t>
  </si>
  <si>
    <t>А08.11.001</t>
  </si>
  <si>
    <t>Патолого-анатомическое исследование биопсийного (операционного) материала опухоли средостения</t>
  </si>
  <si>
    <t>А08.11.002</t>
  </si>
  <si>
    <t>Цитологическое исследование микропрепарата опухоли средостения</t>
  </si>
  <si>
    <t>А08.11.003</t>
  </si>
  <si>
    <t>Патолого-анатомическое исследование биопсийного (операционного) материала тканей опухоли средостения</t>
  </si>
  <si>
    <t>А08.12.001</t>
  </si>
  <si>
    <t>Патолого-анатомическое исследование биопсийного (операционного) материала сосудистой стенки</t>
  </si>
  <si>
    <t>А08.14.001</t>
  </si>
  <si>
    <t>Патолого-анатомическое исследование биопсийного (операционного) материала печени</t>
  </si>
  <si>
    <t>А08.14.001.001</t>
  </si>
  <si>
    <t>Патолого-анатомическое исследование биопсийного (операционного) материала печени с применением гистобактериоскопических методов</t>
  </si>
  <si>
    <t>А08.14.001.002</t>
  </si>
  <si>
    <t>Патолого-анатомическое исследование биопсийного (операционного) материала печени с применением иммуногистохимичских методов</t>
  </si>
  <si>
    <t>А08.14.001.003</t>
  </si>
  <si>
    <t>Патолого-анатомическое исследование биопсийного (операционного) материала печени с применением гистохимических методов</t>
  </si>
  <si>
    <t>А08.14.002</t>
  </si>
  <si>
    <t>Цитологическое исследование микропрепарата тканей печени</t>
  </si>
  <si>
    <t>А08.14.003</t>
  </si>
  <si>
    <t>Цитологическое исследование микропрепарата тканей желчного пузыря</t>
  </si>
  <si>
    <t>А08.14.004</t>
  </si>
  <si>
    <t>Патолого-анатомическое исследование биопсийного (операционного) материала пункционной биопсии печени</t>
  </si>
  <si>
    <t>А08.14.004.001</t>
  </si>
  <si>
    <t>Патолого-анатомическое исследование биоптата печени с применением иммуногистохимических методов</t>
  </si>
  <si>
    <t>А08.14.005</t>
  </si>
  <si>
    <t>Патолого-анатомическое исследование биопсийного (операционного) материала желчного пузыря</t>
  </si>
  <si>
    <t>А08.14.006</t>
  </si>
  <si>
    <t>Цитологическое исследование панкреатического сока</t>
  </si>
  <si>
    <t>А08.15.001</t>
  </si>
  <si>
    <t>Патолого-анатомическое исследование биопсийного (операционного) материала поджелудочной железы</t>
  </si>
  <si>
    <t>А08.15.002</t>
  </si>
  <si>
    <t>Цитологическое исследование микропрепарата тканей поджелудочной железы</t>
  </si>
  <si>
    <t>А08.16.001</t>
  </si>
  <si>
    <t>Патолого-анатомическое исследование биопсийного (операционного) материала пищевода</t>
  </si>
  <si>
    <t>А08.16.001.001</t>
  </si>
  <si>
    <t>Патолого-анатомическое исследование биопсийного (операционного) материала пищевода с применением гистохимических методов</t>
  </si>
  <si>
    <t>А08.16.001.002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</si>
  <si>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</si>
  <si>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А08.16.002</t>
  </si>
  <si>
    <t>Патолого-анатомическое исследование биопсийного (операционного) материала желудка</t>
  </si>
  <si>
    <t>А08.16.002.001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</si>
  <si>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</si>
  <si>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А08.16.002.002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</si>
  <si>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</si>
  <si>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А08.16.003</t>
  </si>
  <si>
    <t>Патолого-анатомическое исследование биопсийного (операционного) материала двенадцатиперстной кишки</t>
  </si>
  <si>
    <t>АО8.16.003.001</t>
  </si>
  <si>
    <t>Патолого-анатомическое исследование биопсийного (операционного) материала двенадцатиперстной кишки с применением гистохимических методов</t>
  </si>
  <si>
    <t>А08.16.003.002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</si>
  <si>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</si>
  <si>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</si>
  <si>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</si>
  <si>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</si>
  <si>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</si>
  <si>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А08.16.007</t>
  </si>
  <si>
    <t>Цитологическое исследование микропрепарата тканей желудка</t>
  </si>
  <si>
    <t>А08.16.008</t>
  </si>
  <si>
    <t>Цитологическое исследование микропрепарата тканей двенадцатиперстной кишки</t>
  </si>
  <si>
    <t>А08.17.001</t>
  </si>
  <si>
    <t>Патолого-анатомическое исследование биопсийного (операционного) материала тонкой кишки</t>
  </si>
  <si>
    <t>А08.17.001.001</t>
  </si>
  <si>
    <t>Патолого-анатомическое исследование биопсийного (операционного) материала тонкой кишки с применением гистобактериоскопических методов</t>
  </si>
  <si>
    <t>А08.17.001.002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</si>
  <si>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</si>
  <si>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А08.17.001.003</t>
  </si>
  <si>
    <t>Патолого-анатомическое исследование биопсийного (операционного) материала тонкой кишки с применением гистохимических методов</t>
  </si>
  <si>
    <t>А08.17.002</t>
  </si>
  <si>
    <t>Цитологическое исследование микропрепарата тканей тонкой кишки</t>
  </si>
  <si>
    <t>А08.18.001</t>
  </si>
  <si>
    <t>Патолого-анатомическое исследование биопсийного (операционного) материала толстой кишки</t>
  </si>
  <si>
    <t>А08.18.001.001</t>
  </si>
  <si>
    <t>Патолого-анатомическое исследование биопсийного (операционного) материала толстой кишки с применением гистобактериоскопических методов</t>
  </si>
  <si>
    <t>А08.18.001.002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</si>
  <si>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</si>
  <si>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А08.18.001.003</t>
  </si>
  <si>
    <t>Патолого-анатомическое исследование биопсийного (операционного) материала толстой кишки с применением гистохимических методов</t>
  </si>
  <si>
    <t>А08.18.002</t>
  </si>
  <si>
    <t>Цитологическое исследование микропрепарата тканей толстой кишки</t>
  </si>
  <si>
    <t>А08.18.003</t>
  </si>
  <si>
    <t>А08.18.003.001</t>
  </si>
  <si>
    <t>Патолого-анатомическое исследование биопсийного (операционного) материала толстой кишки на ацетилхолинэстеразу с применением гистохимических методов</t>
  </si>
  <si>
    <t>А08.19.001</t>
  </si>
  <si>
    <t>Патолого-анатомическое исследование биопсийного (операционного) материала прямой кишки</t>
  </si>
  <si>
    <t>А08.19.001.001</t>
  </si>
  <si>
    <t>Патолого-анатомическое исследование биопсийного (операционного) материала прямой кишки с применением гистохимических методов</t>
  </si>
  <si>
    <t>А08.19.001.002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</si>
  <si>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</si>
  <si>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А08.19.002</t>
  </si>
  <si>
    <t>Патолого-анатомическое исследование биопсийного (операционного) материала ободочной кишки</t>
  </si>
  <si>
    <t>А08.19.002.001</t>
  </si>
  <si>
    <t>Патолого-анатомическое исследование биопсийного (операционного) материала ободочной кишки с применением гистохимических методов</t>
  </si>
  <si>
    <t>А08.19.002.002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</si>
  <si>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</si>
  <si>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</si>
  <si>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</si>
  <si>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</si>
  <si>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</si>
  <si>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А08.20.001</t>
  </si>
  <si>
    <t>Патолого-анатомическое исследование биопсийного (операционного) материала влагалища</t>
  </si>
  <si>
    <t>А08.20.001.001</t>
  </si>
  <si>
    <t>Патолого-анатомическое исследование биопсийного (операционного) материала влагалища с применением гистохимических методов</t>
  </si>
  <si>
    <t>А08.20.001.002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</si>
  <si>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</si>
  <si>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А08.20.002</t>
  </si>
  <si>
    <t>Патолого-анатомическое исследование биопсийного (операционного) материала матки, придатков, стенки кишки</t>
  </si>
  <si>
    <t>А08.20.002.001</t>
  </si>
  <si>
    <t>Патолого-анатомическое исследование соскоба полости матки, цервикального канала</t>
  </si>
  <si>
    <t>А08.20.002.002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</si>
  <si>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</si>
  <si>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А08.20.003</t>
  </si>
  <si>
    <t>Патолого-анатомическое исследование биопсийного (операционного) материала матки</t>
  </si>
  <si>
    <t>А08.20.003.001</t>
  </si>
  <si>
    <t>Патолого-анатомическое исследование биопсийного (операционного) материала матки с применением гистохимических методов</t>
  </si>
  <si>
    <t>А08.20.003.002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</si>
  <si>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</si>
  <si>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А08.20.004</t>
  </si>
  <si>
    <t>Цитологическое исследование аспирата из полости матки</t>
  </si>
  <si>
    <t>А08.20.005</t>
  </si>
  <si>
    <t>Патолого-анатомическое исследование биопсийного (операционного) материала яичника</t>
  </si>
  <si>
    <t>А08.20.005.001</t>
  </si>
  <si>
    <t>Патолого-анатомическое исследование биопсийного (операционного) материала яичника с применением гистохимических методов</t>
  </si>
  <si>
    <t>А08.20.005.002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</si>
  <si>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</si>
  <si>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А08.20.006</t>
  </si>
  <si>
    <t>Патолого-анатомическое исследование биопсийного (операционного) материала маточной трубы</t>
  </si>
  <si>
    <t>А08.20.006.001</t>
  </si>
  <si>
    <t>Патолого-анатомическое исследование биопсийного (операционного) материала маточной трубы с применением гистохимических методов</t>
  </si>
  <si>
    <t>А08.20.006.002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</si>
  <si>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</si>
  <si>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А08.20.007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</si>
  <si>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</si>
  <si>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А08.20.007.001</t>
  </si>
  <si>
    <t>Патолого-анатомическое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</si>
  <si>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А08.20.008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</si>
  <si>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</si>
  <si>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А08.20.008.001</t>
  </si>
  <si>
    <t>Патолого-анатомическое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</si>
  <si>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А08.20.009</t>
  </si>
  <si>
    <t>Патолого-анатомическое исследование биопсийного (операционного) материала молочной железы</t>
  </si>
  <si>
    <t>А08.20.009.001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</si>
  <si>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</si>
  <si>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А08.20.009.002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</si>
  <si>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</si>
  <si>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А08.20.010</t>
  </si>
  <si>
    <t>Исследование материала из матки на наличие возбудителей инфекций</t>
  </si>
  <si>
    <t>А08.20.011</t>
  </si>
  <si>
    <t>Патолого-анатомическое исследование биопсийного (операционного) материала шейки матки</t>
  </si>
  <si>
    <t>А08.20.012</t>
  </si>
  <si>
    <t>Цитологическое исследование микропрепарата тканей влагалища</t>
  </si>
  <si>
    <t>А08.20.013</t>
  </si>
  <si>
    <t>Цитологическое исследование микропрепарата тканей матки</t>
  </si>
  <si>
    <t>А08.20.014</t>
  </si>
  <si>
    <t>Цитологическое исследование микропрепарата тканей яичников</t>
  </si>
  <si>
    <t>А08.20.015</t>
  </si>
  <si>
    <t>Цитологическое исследование микропрепарата тканей молочной железы</t>
  </si>
  <si>
    <t>А08.20.016</t>
  </si>
  <si>
    <t>Патолого-анатомическое исследование биопсийного (операционного) материала вульвы</t>
  </si>
  <si>
    <t>А08.20.017</t>
  </si>
  <si>
    <t>Цитологическое исследование микропрепарата шейки матки</t>
  </si>
  <si>
    <t>А08.20.017.001</t>
  </si>
  <si>
    <t>Цитологическое исследование микропрепарата цервикального канала</t>
  </si>
  <si>
    <t>А08.20.018</t>
  </si>
  <si>
    <t>Цитологическое исследование аспирата кисты</t>
  </si>
  <si>
    <t>А08.20.019</t>
  </si>
  <si>
    <t>Цитологическое исследование отделяемого из соска молочной железы</t>
  </si>
  <si>
    <t>А08.21.001</t>
  </si>
  <si>
    <t>Патолого-анатомическое исследование биопсийного (операционного) материала предстательной железы</t>
  </si>
  <si>
    <t>А08.21.001.001</t>
  </si>
  <si>
    <t>Патолого-анатомическое исследование биопсийного (операционного) материала предстательной железы с применением гистобактериоскопических методов</t>
  </si>
  <si>
    <t>А08.21.001.002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</si>
  <si>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</si>
  <si>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А08.21.001.003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</si>
  <si>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</si>
  <si>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А08.21.002</t>
  </si>
  <si>
    <t>Патолого-анатомическое исследование биопсийного (операционного) материала яичка, семенного канатика и придатков</t>
  </si>
  <si>
    <t>А08.21.002.001</t>
  </si>
  <si>
    <t>Патолого-анатомическое исследование биопсийного (операционного) материала яичка, семенного канатика и придатков с применением гистобактериоскопических методов</t>
  </si>
  <si>
    <t>А08.21.002.002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</si>
  <si>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</si>
  <si>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А08.21.002.003</t>
  </si>
  <si>
    <t>Патолого-анатомическое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</si>
  <si>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А08.21.003</t>
  </si>
  <si>
    <t>Патолого-анатомическое исследование биопсийного (операционного) материала крайней плоти</t>
  </si>
  <si>
    <t>А08.21.003.001</t>
  </si>
  <si>
    <t>Патолого-анатомическое исследование биопсийного (операционного) материала крайней плоти с применением гистохимических методов</t>
  </si>
  <si>
    <t>А08.21.003.002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</si>
  <si>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</si>
  <si>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А08.21.004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</si>
  <si>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</si>
  <si>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А08.21.004.001</t>
  </si>
  <si>
    <t>Патолого-анатомическое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</si>
  <si>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А08.21.005</t>
  </si>
  <si>
    <t>Цитологическое исследование микропрепарата тканей предстательной железы</t>
  </si>
  <si>
    <t>А08.21.006</t>
  </si>
  <si>
    <t>Цитологическое исследование микропрепарата тканей яичка</t>
  </si>
  <si>
    <t>А08.21.009</t>
  </si>
  <si>
    <t>Электронная микроскопия эякулята</t>
  </si>
  <si>
    <t>А08.22.002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</si>
  <si>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</si>
  <si>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А08.22.002.001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</si>
  <si>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</si>
  <si>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А08.22.002.002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</si>
  <si>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</si>
  <si>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А08.22.003</t>
  </si>
  <si>
    <t>Патолого-анатомическое исследование биопсийного (операционного) материала тканей щитовидной железы</t>
  </si>
  <si>
    <t>А08.22.003.001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</si>
  <si>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</si>
  <si>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А08.22.003.002</t>
  </si>
  <si>
    <t>Патолого-анатомическое исследование биопсийного (операционного) материала щитовидной железы с применением гистобактериоскопических методов</t>
  </si>
  <si>
    <t>А08.22.004</t>
  </si>
  <si>
    <t>Цитологическое исследование микропрепарата тканей щитовидной железы</t>
  </si>
  <si>
    <t>А08.22.005</t>
  </si>
  <si>
    <t>Цитологическое исследование микропрепарата тканей паращитовидной железы</t>
  </si>
  <si>
    <t>А08.22.006</t>
  </si>
  <si>
    <t>Патолого-анатомическое исследование биопсийного (операционного) материала паращитовидной железы</t>
  </si>
  <si>
    <t>А08.22.006.001</t>
  </si>
  <si>
    <t>Патолого-анатомическое исследование биопсийного (операционного) материала паращитовидной железы с применением гистобактериоскопических методов</t>
  </si>
  <si>
    <t>А08.22.006.002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</si>
  <si>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</si>
  <si>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А08.22.007</t>
  </si>
  <si>
    <t>Патолого-анатомическое исследование биопсийного (операционного) материала надпочечника</t>
  </si>
  <si>
    <t>А08.22.007.001</t>
  </si>
  <si>
    <t>Патолого-анатомическое исследование биопсийного (операционного) материала надпочечника с применением гистобактериоскопических методов</t>
  </si>
  <si>
    <t>А08.22.007.002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</si>
  <si>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</si>
  <si>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А08.22.008</t>
  </si>
  <si>
    <t>А08.23.001</t>
  </si>
  <si>
    <t>А08.23.002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</si>
  <si>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</si>
  <si>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А08.23.002.001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</si>
  <si>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иммуногистохимических методов</t>
  </si>
  <si>
    <t>А08.23.002.002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</si>
  <si>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гистобактериоскопических методов</t>
  </si>
  <si>
    <t>А08.23.002.003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</si>
  <si>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</si>
  <si>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А08.23.007</t>
  </si>
  <si>
    <t>Цитологическое исследование клеток спинномозговой жидкости</t>
  </si>
  <si>
    <t>А08.24.001</t>
  </si>
  <si>
    <t>Патолого-анатомическое исследование биопсийного (операционного) материала тканей периферической нервной системы</t>
  </si>
  <si>
    <t>А08.24.001.001</t>
  </si>
  <si>
    <t>Патолого-анатомическое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</si>
  <si>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А08.24.001.002</t>
  </si>
  <si>
    <t>Патолого-анатомическое исследование биопсийного (операционного) материала тканей периферической нервной системы с применением иммуногистохимических методов</t>
  </si>
  <si>
    <t>А08.24.002</t>
  </si>
  <si>
    <t>Электронная микроскопия микропрепарата тканей периферической нервной системы и головного мозга</t>
  </si>
  <si>
    <t>А08.25.001</t>
  </si>
  <si>
    <t>Цитологическое исследование микропрепарата тканей уха</t>
  </si>
  <si>
    <t>А08.26.001</t>
  </si>
  <si>
    <t>Цитологическое исследование соскоба с конъюнктивы</t>
  </si>
  <si>
    <t>А08.26.002</t>
  </si>
  <si>
    <t>Цитологическое исследование отпечатков с конъюнктивы</t>
  </si>
  <si>
    <t>А08.26.003</t>
  </si>
  <si>
    <t>Цитофлюориметрическое исследование соскоба с конъюнктивы</t>
  </si>
  <si>
    <t>А08.26.004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</si>
  <si>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</si>
  <si>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А08.26.004.001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</si>
  <si>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</si>
  <si>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А08.26.004.002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</si>
  <si>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гистобактериоскопических методов</t>
  </si>
  <si>
    <t>А08.26.004.003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</si>
  <si>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</si>
  <si>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А08.26.005</t>
  </si>
  <si>
    <t>Цитологическое исследование соскоба век</t>
  </si>
  <si>
    <t>А08.26.006</t>
  </si>
  <si>
    <t>Цитологическое исследование отпечатков с век</t>
  </si>
  <si>
    <t>А08.26.007</t>
  </si>
  <si>
    <t>Цитологическое исследование микропрепарата тонкоигольной аспирационной биопсии</t>
  </si>
  <si>
    <t>А08.28.001</t>
  </si>
  <si>
    <t>Микроскопия микропрепарата тканей почки</t>
  </si>
  <si>
    <t>А08.28.002</t>
  </si>
  <si>
    <t>Электронная микроскопия микропрепарата тканей почки</t>
  </si>
  <si>
    <t>А08.28.004</t>
  </si>
  <si>
    <t>Патолого-анатомическое исследование биопсийного (операционного) материала мочевого пузыря</t>
  </si>
  <si>
    <t>А08.28.004.001</t>
  </si>
  <si>
    <t>Патолого-анатомическое исследование биопсийного (операционного) материала мочевого пузыря с применением гистохимических методов</t>
  </si>
  <si>
    <t>А08.28.005</t>
  </si>
  <si>
    <t>Патолого-анатомическое исследование биопсийного (операционного) материала почек</t>
  </si>
  <si>
    <t>А08.28.005.001</t>
  </si>
  <si>
    <t>Патолого-анатомическое исследование биопсийного (операционного) материала почки с применением гистобактериоскопических методов</t>
  </si>
  <si>
    <t>А08.28.005.002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</si>
  <si>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</si>
  <si>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А08.28.005.003</t>
  </si>
  <si>
    <t>Патолого-анатомическое исследование биопсийного (операционного) материала почки с применением гистохимических методов</t>
  </si>
  <si>
    <t>А08.28.006</t>
  </si>
  <si>
    <t>Цитологическое исследование микропрепарата тканей почек</t>
  </si>
  <si>
    <t>А08.28.007</t>
  </si>
  <si>
    <t>Цитологическое исследование микропрепарата тканей мочевого пузыря</t>
  </si>
  <si>
    <t>А08.28.008</t>
  </si>
  <si>
    <t>Цитологическое исследование микропрепарата тканей почечной лоханки и мочеточника</t>
  </si>
  <si>
    <t>А08.28.009</t>
  </si>
  <si>
    <t>Патолого-анатомическое исследование биопсийного (операционного) материала почечной лоханки и мочеточника</t>
  </si>
  <si>
    <t>А08.28.009.001</t>
  </si>
  <si>
    <t>Патолого-анатомическое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</si>
  <si>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А08.28.009.002</t>
  </si>
  <si>
    <t>Патолого-анатомическое исследование биопсийного (операционного) материала тканей мочевыделительной системы с применением гистобактериоскопических методов</t>
  </si>
  <si>
    <t>А08.28.009.003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</si>
  <si>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</si>
  <si>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А08.28.012</t>
  </si>
  <si>
    <t>Исследование мочи для выявления клеток опухоли</t>
  </si>
  <si>
    <t>А08.28.013</t>
  </si>
  <si>
    <t>Патолого-анатомическое исследование биопсийного (операционного) материала уретры</t>
  </si>
  <si>
    <t>А08.28.015</t>
  </si>
  <si>
    <t>Цитологическое исследование содержимого кисты почки</t>
  </si>
  <si>
    <t>А08.30.001</t>
  </si>
  <si>
    <t>Патолого-анатомическое исследование биопсийного (операционного) материала плаценты</t>
  </si>
  <si>
    <t>А08.30.002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</si>
  <si>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</si>
  <si>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А08.30.003</t>
  </si>
  <si>
    <t>Цитологическое исследование пунктатов и отпечатков биоптатов опухолей забрюшинного пространства</t>
  </si>
  <si>
    <t>А08.30.004</t>
  </si>
  <si>
    <t>Иммуноцитохимическое исследование биологического материала</t>
  </si>
  <si>
    <t>А08.30.006</t>
  </si>
  <si>
    <t>Просмотр гистологического препарата</t>
  </si>
  <si>
    <t>А08.30.007</t>
  </si>
  <si>
    <t>Просмотр цитологического препарата</t>
  </si>
  <si>
    <t>А08.30.011</t>
  </si>
  <si>
    <t>Цитологическое исследование микропрепарата тканей брюшины</t>
  </si>
  <si>
    <t>А08.30.012</t>
  </si>
  <si>
    <t>Патолого-анатомическое исследование биопсийного (операционного) материала брюшины</t>
  </si>
  <si>
    <t>А08.30.012.001</t>
  </si>
  <si>
    <t>Патолого-анатомическое исследование биопсийного (операционного) материала брюшины с применением гистобактериоскопических методов</t>
  </si>
  <si>
    <t>А08.30.012.002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</si>
  <si>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</si>
  <si>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А08.30.013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</si>
  <si>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</si>
  <si>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А08.30.013.001</t>
  </si>
  <si>
    <t>Патолого-анатомическое исследование белка к рецепторам HER2/neu с применением иммуногистохимических методов</t>
  </si>
  <si>
    <t>А08.30.014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</si>
  <si>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</si>
  <si>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А08.30.015</t>
  </si>
  <si>
    <t>Патолого-анатомическое исследование биопсийного (операционного) материала сальника</t>
  </si>
  <si>
    <t>А08.30.016</t>
  </si>
  <si>
    <t>Цитологическое исследование микропрепарата пунктатов опухолей, опухолеподобных образований мягких тканей</t>
  </si>
  <si>
    <t>А08.30.017</t>
  </si>
  <si>
    <t>Срочное интраоперационное патолого-анатомическое исследование</t>
  </si>
  <si>
    <t>А08.30.018</t>
  </si>
  <si>
    <t>Срочное интраоперационное цитологическое исследование</t>
  </si>
  <si>
    <t>А08.30.019</t>
  </si>
  <si>
    <t>Патологоанатомическое вскрытие</t>
  </si>
  <si>
    <t>А08.30.019.001</t>
  </si>
  <si>
    <t>Патологоанатомическое вскрытие плода и новорожденного</t>
  </si>
  <si>
    <t>А08.30.019.002</t>
  </si>
  <si>
    <t>Патолого-анатомическое вскрытие первой категории сложности</t>
  </si>
  <si>
    <t>А08.30.019.003</t>
  </si>
  <si>
    <t>Патолого-анатомическое вскрытие второй категории сложности</t>
  </si>
  <si>
    <t>А08.30.019.004</t>
  </si>
  <si>
    <t>Патолого-анатомическое вскрытие третьей категории сложности</t>
  </si>
  <si>
    <t>А08.30.019.005</t>
  </si>
  <si>
    <t>Патолого-анатомическое вскрытие четвертой категории сложности</t>
  </si>
  <si>
    <t>А08.30.019.006</t>
  </si>
  <si>
    <t>Патолого-анатомическое вскрытие пятой категории сложности</t>
  </si>
  <si>
    <t>А08.30.021</t>
  </si>
  <si>
    <t>Патолого-анатомическое исследование последа</t>
  </si>
  <si>
    <t>А08.30.021.001</t>
  </si>
  <si>
    <t>Патолого-анатомическое исследование биопсийного (операционного) материала последа с применением иммуногистохимических методов</t>
  </si>
  <si>
    <t>А08.30.021.002</t>
  </si>
  <si>
    <t>Патолого-анатомическое исследование биопсийного (операционного) материала последа с применением гистобактериоскопических методов</t>
  </si>
  <si>
    <t>А08.30.022</t>
  </si>
  <si>
    <t>А08.30.023</t>
  </si>
  <si>
    <t>Патолого-анатомическое исследование биоптата плацентарного ложа матки</t>
  </si>
  <si>
    <t>А08.30.024</t>
  </si>
  <si>
    <t>Патолого-анатомическое исследование материала ранних и поздних выкидышей</t>
  </si>
  <si>
    <t>А08.30.025</t>
  </si>
  <si>
    <t>Патолого-анатомическое исследование материала неразвивающихся беременностей</t>
  </si>
  <si>
    <t>А08.30.026</t>
  </si>
  <si>
    <t>Определение экспрессии рецепторов SSTR2 с применением моноклональных антител к SSTR2A иммуногистохимическим методом</t>
  </si>
  <si>
    <t>А08.30.027</t>
  </si>
  <si>
    <t>Цитологическое исследование дренажной жидкости (экссудаты, транссудаты)</t>
  </si>
  <si>
    <t>А08.30.027.001</t>
  </si>
  <si>
    <t>Иммуноцитохимическое исследование дренажной жидкости (экссудаты, транссудаты)</t>
  </si>
  <si>
    <t>А08.30.028</t>
  </si>
  <si>
    <t>Цитологическое исследование соскобов эрозий, язв, ран, свищей</t>
  </si>
  <si>
    <t>А08.30.029</t>
  </si>
  <si>
    <t>Исследование хромосом методом дифференциальной окраски</t>
  </si>
  <si>
    <t>А08.30.029.001</t>
  </si>
  <si>
    <t>Исследование клеток костного мозга методом дифференциальной окраски хромосом для выявления клональных опухолевых клеток</t>
  </si>
  <si>
    <t>А08.30.029.002</t>
  </si>
  <si>
    <t>Исследование клеток крови для определения кариотипа методом дифференциальной окраски хромосом при различных генетических нарушениях</t>
  </si>
  <si>
    <t>А08.30.030</t>
  </si>
  <si>
    <t>Патолого-анатомическое исследование биопсийного (операционного) материала тканей забрюшинного пространства</t>
  </si>
  <si>
    <t>А08.30.031</t>
  </si>
  <si>
    <t>Цитологическое исследование перитонеальной жидкости</t>
  </si>
  <si>
    <t>А08.30.032</t>
  </si>
  <si>
    <t>Дистанционное описание и интерпритация гистологических микропрепаратов с использованием телемедицинских технологий</t>
  </si>
  <si>
    <t>А08.30.033</t>
  </si>
  <si>
    <t>Дистанционное описание и интерпритация цитологических микропрепаратов с использованием телемедицинских технологий</t>
  </si>
  <si>
    <t>А08.30.034</t>
  </si>
  <si>
    <t>Определение экспрессии рецепторов к эстрогенам и прогестерону иммуногистохимическим методом</t>
  </si>
  <si>
    <t>А08.30.035</t>
  </si>
  <si>
    <t>Цитогенетическое исследование биопсийного (операционного) материала</t>
  </si>
  <si>
    <t>А08.30.036</t>
  </si>
  <si>
    <t>Определение амплификации гена HER2 методом флюоресцентной гибридизации in situ (FISH)</t>
  </si>
  <si>
    <t>А08.30.037</t>
  </si>
  <si>
    <t>Определение амплификации гена HER2 методом хромогенной гибридизации in situ (CISH)</t>
  </si>
  <si>
    <t>А08.30.038</t>
  </si>
  <si>
    <t>Определение индекса пролиферативной активности экспрессии Ki-67 иммуногистохимическим методом</t>
  </si>
  <si>
    <t>А08.30.039</t>
  </si>
  <si>
    <t>Определение экспрессии белка PDL1 иммуногистохимическим методом</t>
  </si>
  <si>
    <t>А08.30.040</t>
  </si>
  <si>
    <t>Определение мутаций в генах MLH1, MSH2, MSH6, PMS2 иммуногистохимическим методом</t>
  </si>
  <si>
    <t>А08.30.041</t>
  </si>
  <si>
    <t>Определение экспрессии PDGF альфа или бета иммуногистохимическим методом</t>
  </si>
  <si>
    <t>А08.30.042</t>
  </si>
  <si>
    <t>Определение экспрессии гена SDHB иммуногистохимическим методом</t>
  </si>
  <si>
    <t>А08.30.043</t>
  </si>
  <si>
    <t>Определение мутаций в гене MYOD1 иммуногистохимическим методом</t>
  </si>
  <si>
    <t>А08.30.044</t>
  </si>
  <si>
    <t>Определение мутаций в гене INI1 иммуногистохимическим методом</t>
  </si>
  <si>
    <t>А08.30.045</t>
  </si>
  <si>
    <t>Цитогенетическое исследование на наличие изохромосомы i(p12)</t>
  </si>
  <si>
    <t>А08.30.046</t>
  </si>
  <si>
    <t>Патолого-анатомическое исследование биопсийного (операционного) материала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</si>
  <si>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</si>
  <si>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</si>
  <si>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А08.30.046.002</t>
  </si>
  <si>
    <t>Патолого-анатомическое исследование биопсийного (операционного) материала второй категории сложности</t>
  </si>
  <si>
    <t>А08.30.046.003</t>
  </si>
  <si>
    <t>Патолого-анатомическое исследование биопсийного (операционного) материала третьей категории сложности</t>
  </si>
  <si>
    <t>А08.30.046.004</t>
  </si>
  <si>
    <t>Патолого-анатомическое исследование биопсийного (операционного) материала четвертой категории сложности</t>
  </si>
  <si>
    <t>А08.30.046.005</t>
  </si>
  <si>
    <t>Патолого-анатомическое исследование биопсийного (операционного) материала пятой категории сложности</t>
  </si>
  <si>
    <t>А09.01.007</t>
  </si>
  <si>
    <t>Исследование микроэлементов в волосах</t>
  </si>
  <si>
    <t>А09.01.007.001</t>
  </si>
  <si>
    <t>Исследование микроэлементов в волосах методом спектрометрии</t>
  </si>
  <si>
    <t>А09.01.008</t>
  </si>
  <si>
    <t>Исследование металлов в волосах</t>
  </si>
  <si>
    <t>А09.01.008.001</t>
  </si>
  <si>
    <t>Исследование металлов в волосах методом спектрометрии</t>
  </si>
  <si>
    <t>А09.01.009</t>
  </si>
  <si>
    <t>Исследование уровня хлоридов в поте</t>
  </si>
  <si>
    <t>А09.01.010</t>
  </si>
  <si>
    <t>Обнаружение этилглюкуронида в волосах</t>
  </si>
  <si>
    <t>А09.01.011</t>
  </si>
  <si>
    <t>Исследование уровня бора в волосах</t>
  </si>
  <si>
    <t>А09.01.011.001</t>
  </si>
  <si>
    <t>Исследование уровня бора в волосах методом атомно-абсорбционной спектроскопии</t>
  </si>
  <si>
    <t>А09.01.012</t>
  </si>
  <si>
    <t>Исследование уровня алюминия в волосах</t>
  </si>
  <si>
    <t>А09.01.012.001</t>
  </si>
  <si>
    <t>Исследование уровня алюминия в волосах методом атомно-абсорбционной спектроскопии</t>
  </si>
  <si>
    <t>А09.01.013</t>
  </si>
  <si>
    <t>Исследование уровня кремния в волосах</t>
  </si>
  <si>
    <t>А09.01.013.001</t>
  </si>
  <si>
    <t>Исследование уровня кремния в волосах методом атомно-абсорбционной спектроскопии</t>
  </si>
  <si>
    <t>А09.01.014</t>
  </si>
  <si>
    <t>Исследование уровня титана в волосах</t>
  </si>
  <si>
    <t>А09.01.014.001</t>
  </si>
  <si>
    <t>Исследование уровня титана в волосах методом атомно-абсорбционной спектроскопии</t>
  </si>
  <si>
    <t>А09.01.015</t>
  </si>
  <si>
    <t>Исследование уровня хрома в волосах</t>
  </si>
  <si>
    <t>А09.01.015.001</t>
  </si>
  <si>
    <t>Исследование уровня хрома в волосах методом атомно-абсорбционной спектроскопии</t>
  </si>
  <si>
    <t>А09.01.016</t>
  </si>
  <si>
    <t>Исследование уровня марганца в волосах</t>
  </si>
  <si>
    <t>А09.01.016.001</t>
  </si>
  <si>
    <t>Исследование уровня марганца в волосах методом атомно-абсорбционной спектроскопии</t>
  </si>
  <si>
    <t>А09.01.017</t>
  </si>
  <si>
    <t>Исследование уровня кобальта в волосах</t>
  </si>
  <si>
    <t>А09.01.017.001</t>
  </si>
  <si>
    <t>Исследование уровня кобальта в волосах методом атомно-абсорбционной спектроскопии</t>
  </si>
  <si>
    <t>А09.01.018</t>
  </si>
  <si>
    <t>Исследование уровня никеля в волосах</t>
  </si>
  <si>
    <t>А09.01.018.001</t>
  </si>
  <si>
    <t>Исследование уровня никеля в волосах методом атомно-абсорбционной спектроскопии</t>
  </si>
  <si>
    <t>А09.01.019</t>
  </si>
  <si>
    <t>Исследование уровня меди в волосах</t>
  </si>
  <si>
    <t>А09.01.019.001</t>
  </si>
  <si>
    <t>Исследование уровня меди в волосах методом атомно-абсорбционной спектроскопии</t>
  </si>
  <si>
    <t>А09.01.020</t>
  </si>
  <si>
    <t>Исследование уровня цинка в волосах</t>
  </si>
  <si>
    <t>А09.01.020.001</t>
  </si>
  <si>
    <t>Исследование уровня цинка в волосах методом атомно-абсорбционной спектроскопии</t>
  </si>
  <si>
    <t>А09.01.021</t>
  </si>
  <si>
    <t>Исследование уровня мышьяка в волосах</t>
  </si>
  <si>
    <t>А09.01.021.001</t>
  </si>
  <si>
    <t>Исследование уровня мышьяка в волосах методом атомно-абсорбционной спектроскопии</t>
  </si>
  <si>
    <t>А09.01.022</t>
  </si>
  <si>
    <t>Исследование уровня селена в волосах</t>
  </si>
  <si>
    <t>А09.01.022.001</t>
  </si>
  <si>
    <t>Исследование уровня селена в волосах методом атомно-абсорбционной спектроскопии</t>
  </si>
  <si>
    <t>А09.01.023</t>
  </si>
  <si>
    <t>Исследование уровня молибдена в волосах</t>
  </si>
  <si>
    <t>А09.01.023.001</t>
  </si>
  <si>
    <t>Исследование уровня молибдена в волосах методом атомно-абсорбционной спектроскопии</t>
  </si>
  <si>
    <t>А09.01.024</t>
  </si>
  <si>
    <t>Исследование уровня кадмия в волосах</t>
  </si>
  <si>
    <t>А09.01.024.001</t>
  </si>
  <si>
    <t>Исследование уровня кадмия в волосах методом атомно-абсорбционной спектроскопии</t>
  </si>
  <si>
    <t>А09.01.025</t>
  </si>
  <si>
    <t>Исследование уровня сурьмы в волосах</t>
  </si>
  <si>
    <t>А09.01.025.001</t>
  </si>
  <si>
    <t>Исследование уровня сурьмы в волосах методом атомно-абсорбционной спектроскопии</t>
  </si>
  <si>
    <t>А09.01.026</t>
  </si>
  <si>
    <t>Исследование уровня ртути в волосах</t>
  </si>
  <si>
    <t>А09.01.026.001</t>
  </si>
  <si>
    <t>Исследование уровня ртути в волосах методом атомно-абсорбционной спектроскопии</t>
  </si>
  <si>
    <t>А09.01.027</t>
  </si>
  <si>
    <t>Исследование уровня свинца в волосах</t>
  </si>
  <si>
    <t>А09.01.027.001</t>
  </si>
  <si>
    <t>Исследование уровня свинца в волосах методом атомно-абсорбционной спектроскопии</t>
  </si>
  <si>
    <t>А09.04.003</t>
  </si>
  <si>
    <t>Исследование химических свойств синовиальной жидкости</t>
  </si>
  <si>
    <t>А09.04.005</t>
  </si>
  <si>
    <t>Исследование уровня белка в синовиальной жидкости</t>
  </si>
  <si>
    <t>А09.05.003</t>
  </si>
  <si>
    <t>Исследование уровня общего гемоглобина в крови</t>
  </si>
  <si>
    <t>А09.05.003.001</t>
  </si>
  <si>
    <t>Исследование уровня фетального гемоглобина в крови</t>
  </si>
  <si>
    <t>А09.05.004</t>
  </si>
  <si>
    <t>Исследование уровня холестерина липопротеинов высокой плотности в крови</t>
  </si>
  <si>
    <t>А09.05.005</t>
  </si>
  <si>
    <t>Исследование уровня свободного гемоглобина в плазме крови</t>
  </si>
  <si>
    <t>А09.05.006</t>
  </si>
  <si>
    <t>Исследование уровня миоглобина в крови</t>
  </si>
  <si>
    <t>А09.05.006.001</t>
  </si>
  <si>
    <t>Экспресс-исследование уровня миоглобина в крови</t>
  </si>
  <si>
    <t>А09.05.007</t>
  </si>
  <si>
    <t>Исследование уровня железа сыворотки крови</t>
  </si>
  <si>
    <t>А09.05.008</t>
  </si>
  <si>
    <t>Исследование уровня трансферрина сыворотки крови</t>
  </si>
  <si>
    <t>А09.05.009</t>
  </si>
  <si>
    <t>Исследование уровня С-реактивного белка в сыворотке крови</t>
  </si>
  <si>
    <t>А09.05.010</t>
  </si>
  <si>
    <t>Исследование уровня общего белка в крови</t>
  </si>
  <si>
    <t>А09.05.011</t>
  </si>
  <si>
    <t>Исследование уровня альбумина в крови</t>
  </si>
  <si>
    <t>А09.05.013</t>
  </si>
  <si>
    <t>Определение альбумин/глобулинового соотношения в крови</t>
  </si>
  <si>
    <t>А09.05.014</t>
  </si>
  <si>
    <t>Определение соотношения белковых фракций методом электрофореза</t>
  </si>
  <si>
    <t>А09.05.014.001</t>
  </si>
  <si>
    <t>Определение соотношения белковых фракций методом высокочувствительного капиллярного электрофореза</t>
  </si>
  <si>
    <t>А09.05.016</t>
  </si>
  <si>
    <t>Исследование уровня аммиака в крови</t>
  </si>
  <si>
    <t>А09.05.017</t>
  </si>
  <si>
    <t>Исследование уровня мочевины в крови</t>
  </si>
  <si>
    <t>А09.05.018</t>
  </si>
  <si>
    <t>Исследование уровня мочевой кислоты в крови</t>
  </si>
  <si>
    <t>А09.05.019</t>
  </si>
  <si>
    <t>Исследование уровня креатина в крови</t>
  </si>
  <si>
    <t>А09.05.020</t>
  </si>
  <si>
    <t>Исследование уровня креатинина в крови</t>
  </si>
  <si>
    <t>А09.05.021</t>
  </si>
  <si>
    <t>Исследование уровня общего билирубина в крови</t>
  </si>
  <si>
    <t>А09.05.021.001</t>
  </si>
  <si>
    <t>Определение транскутанного билирубинового индекса</t>
  </si>
  <si>
    <t>А09.05.022</t>
  </si>
  <si>
    <t>Исследование уровня свободного и связанного билирубина в крови</t>
  </si>
  <si>
    <t>А09.05.022.001</t>
  </si>
  <si>
    <t>Исследование уровня билирубина связанного (конъюгированного) в крови</t>
  </si>
  <si>
    <t>А09.05.022.002</t>
  </si>
  <si>
    <t>Исследование уровня билирубина свободного (неконъюгированного) в крови</t>
  </si>
  <si>
    <t>А09.05.023</t>
  </si>
  <si>
    <t>Исследование уровня глюкозы в крови</t>
  </si>
  <si>
    <t>А09.05.023.001</t>
  </si>
  <si>
    <t>Исследование уровня глюкозы в крови методом непрерывного мониторирования</t>
  </si>
  <si>
    <t>А09.05.023.002</t>
  </si>
  <si>
    <t>Дистанционное наблюдение за показателями уровня глюкозы крови</t>
  </si>
  <si>
    <t>А09.05.025</t>
  </si>
  <si>
    <t>Исследование уровня триглицеридов в крови</t>
  </si>
  <si>
    <t>А09.05.026</t>
  </si>
  <si>
    <t>Исследование уровня холестерина в крови</t>
  </si>
  <si>
    <t>А09.05.026.001</t>
  </si>
  <si>
    <t>Дистанционное наблюдение за показателями уровня холестерина крови</t>
  </si>
  <si>
    <t>А09.05.027</t>
  </si>
  <si>
    <t>Исследование уровня липопротеинов в крови</t>
  </si>
  <si>
    <t>А09.05.028</t>
  </si>
  <si>
    <t>Исследование уровня холестерина липопротеинов низкой плотности</t>
  </si>
  <si>
    <t>А09.05.029</t>
  </si>
  <si>
    <t>Исследование уровня фосфолипидов в крови</t>
  </si>
  <si>
    <t>А09.05.030</t>
  </si>
  <si>
    <t>Исследование уровня натрия в крови</t>
  </si>
  <si>
    <t>А09.05.031</t>
  </si>
  <si>
    <t>Исследование уровня калия в крови</t>
  </si>
  <si>
    <t>А09.05.032</t>
  </si>
  <si>
    <t>Исследование уровня общего кальция в крови</t>
  </si>
  <si>
    <t>А09.05.033</t>
  </si>
  <si>
    <t>Исследование уровня неорганического фосфора в крови</t>
  </si>
  <si>
    <t>А09.05.034</t>
  </si>
  <si>
    <t>Исследование уровня хлоридов в крови</t>
  </si>
  <si>
    <t>А09.05.035</t>
  </si>
  <si>
    <t>Исследование уровня лекарственных препаратов в крови</t>
  </si>
  <si>
    <t>А09.05.035.001</t>
  </si>
  <si>
    <t>Исследование уровня лекарственных препаратов в крови методом тандемной масс-спектрометрии</t>
  </si>
  <si>
    <t>А09.05.036</t>
  </si>
  <si>
    <t>Исследование уровня спиртов, галогенпроизводных алифатических и ароматических углеводородов в крови</t>
  </si>
  <si>
    <t>А09.05.036.001</t>
  </si>
  <si>
    <t>Исследование уровня этанола, метанола в крови</t>
  </si>
  <si>
    <t>А09.05.036.004</t>
  </si>
  <si>
    <t>Исследование уровня 2-пропанола, сивушных масел и других спиртов в крови</t>
  </si>
  <si>
    <t>А09.05.036.005</t>
  </si>
  <si>
    <t>Исследование уровня гликолей и их эфиров в крови</t>
  </si>
  <si>
    <t>А09.05.036.007</t>
  </si>
  <si>
    <t>Исследование уровня галогенпроизводных алифатических и ароматических углеводородов в крови</t>
  </si>
  <si>
    <t>А09.05.036.008</t>
  </si>
  <si>
    <t>Определение концентрации этанола в крови методом газовой хроматографии</t>
  </si>
  <si>
    <t>А09.05.037</t>
  </si>
  <si>
    <t>Исследование уровня водородных ионов (рН) крови</t>
  </si>
  <si>
    <t>А09.05.038</t>
  </si>
  <si>
    <t>Исследование уровня осмолярности (осмоляльности) крови</t>
  </si>
  <si>
    <t>А09.05.039</t>
  </si>
  <si>
    <t>Определение активности лактатдегидрогеназы в крови</t>
  </si>
  <si>
    <t>А09.05.039.001</t>
  </si>
  <si>
    <t>Определение активности фракций лактатдегидрогеназы</t>
  </si>
  <si>
    <t>А09.05.040</t>
  </si>
  <si>
    <t>Определение активности глюкозо-6-фосфат дегидрогеназы в гемолизате эритроцитов</t>
  </si>
  <si>
    <t>А09.05.041</t>
  </si>
  <si>
    <t>Определение активности аспартатаминотрансферазы в крови</t>
  </si>
  <si>
    <t>А09.05.042</t>
  </si>
  <si>
    <t>Определение активности аланинаминотрансферазы в крови</t>
  </si>
  <si>
    <t>А09.05.043</t>
  </si>
  <si>
    <t>Определение активности креатинкиназы в крови</t>
  </si>
  <si>
    <t>А09.05.044</t>
  </si>
  <si>
    <t>Определение активности гамма-глютамилтрансферазы в крови</t>
  </si>
  <si>
    <t>А09.05.045</t>
  </si>
  <si>
    <t>Определение активности амилазы в крови</t>
  </si>
  <si>
    <t>А09.05.046</t>
  </si>
  <si>
    <t>Определение активности щелочной фосфатазы в крови</t>
  </si>
  <si>
    <t>А09.05.047</t>
  </si>
  <si>
    <t>Определение активности антитромбина III в крови</t>
  </si>
  <si>
    <t>А09.05.048</t>
  </si>
  <si>
    <t>Исследование уровня плазминогена в крови</t>
  </si>
  <si>
    <t>А09.05.050</t>
  </si>
  <si>
    <t>Исследование уровня фибриногена в крови</t>
  </si>
  <si>
    <t>А09.05.051</t>
  </si>
  <si>
    <t>Исследование уровня продуктов паракоагуляции в крови</t>
  </si>
  <si>
    <t>А09.05.051.001</t>
  </si>
  <si>
    <t>Определение концентрации Д-димера в крови</t>
  </si>
  <si>
    <t>А09.05.051.002</t>
  </si>
  <si>
    <t>Исследование уровня растворимых фибринмономерных комплексов в крови</t>
  </si>
  <si>
    <t>А09.05.052</t>
  </si>
  <si>
    <t>Исследование уровня гепарина в крови</t>
  </si>
  <si>
    <t>А09.05.053</t>
  </si>
  <si>
    <t>Исследование уровня сульфгемоглобина в крови</t>
  </si>
  <si>
    <t>А09.05.054</t>
  </si>
  <si>
    <t>Исследование уровня иммуноглобулинов в крови</t>
  </si>
  <si>
    <t>А09.05.054.001</t>
  </si>
  <si>
    <t>Исследование уровня общего иммуноглобулина Е в крови</t>
  </si>
  <si>
    <t>А09.05.054.002</t>
  </si>
  <si>
    <t>Исследование уровня иммуноглобулина А в крови</t>
  </si>
  <si>
    <t>А09.05.054.003</t>
  </si>
  <si>
    <t>Исследование уровня иммуноглобулина М в крови</t>
  </si>
  <si>
    <t>А09.05.054.004</t>
  </si>
  <si>
    <t>Исследование уровня иммуноглобулина G в крови</t>
  </si>
  <si>
    <t>А09.05.056</t>
  </si>
  <si>
    <t>Исследование уровня инсулина плазмы крови</t>
  </si>
  <si>
    <t>А09.05.057</t>
  </si>
  <si>
    <t>Исследование уровня гастрина сыворотки крови</t>
  </si>
  <si>
    <t>А09.05.058</t>
  </si>
  <si>
    <t>Исследование уровня паратиреоидного гормона в крови</t>
  </si>
  <si>
    <t>А09.05.060</t>
  </si>
  <si>
    <t>Исследование уровня общего трийодтиронина (Т3) в крови</t>
  </si>
  <si>
    <t>А09.05.061</t>
  </si>
  <si>
    <t>Исследование уровня свободного трийодтиронина (СТ3) в крови</t>
  </si>
  <si>
    <t>А09.05.063</t>
  </si>
  <si>
    <t>Исследование уровня свободного тироксина (СТ4) сыворотки крови</t>
  </si>
  <si>
    <t>А09.05.064</t>
  </si>
  <si>
    <t>Исследование уровня общего тироксина (Т4) сыворотки крови</t>
  </si>
  <si>
    <t>А09.05.065</t>
  </si>
  <si>
    <t>Исследование уровня тиреотропного гормона (ТТГ) в крови</t>
  </si>
  <si>
    <t>А09.05.066</t>
  </si>
  <si>
    <t>Исследование уровня соматотропного гормона в крови</t>
  </si>
  <si>
    <t>А09.05.067</t>
  </si>
  <si>
    <t>Исследование уровня адренокортикотропного гормона в крови</t>
  </si>
  <si>
    <t>А09.05.069</t>
  </si>
  <si>
    <t>Исследование уровня альдостерона в крови</t>
  </si>
  <si>
    <t>А09.05.073</t>
  </si>
  <si>
    <t>Определение активности альфа-1-антитрипсина в крови</t>
  </si>
  <si>
    <t>А09.05.074</t>
  </si>
  <si>
    <t>Исследование уровня циркулирующих иммунных комплексов в крови</t>
  </si>
  <si>
    <t>А09.05.074.001</t>
  </si>
  <si>
    <t>Исследование уровня циркулирующих иммунных комплексов с ПЭГ 3,5% в крови</t>
  </si>
  <si>
    <t>А09.05.074.002</t>
  </si>
  <si>
    <t>Исследование уровня циркулирующих иммунных комплексов с ПЭГ 5% в крови</t>
  </si>
  <si>
    <t>А09.05.074.003</t>
  </si>
  <si>
    <t>Исследование уровня циркулирующих иммунных комплексов с ПЭГ 7% в крови</t>
  </si>
  <si>
    <t>А09.05.075</t>
  </si>
  <si>
    <t>Исследование уровня комплемента и его фракций в крови</t>
  </si>
  <si>
    <t>А09.05.075.001</t>
  </si>
  <si>
    <t>Исследование уровня С3 фракции комплемента</t>
  </si>
  <si>
    <t>А09.05.075.002</t>
  </si>
  <si>
    <t>Исследование уровня С4 фракции комплемента</t>
  </si>
  <si>
    <t>А09.05.076</t>
  </si>
  <si>
    <t>Исследование уровня ферритина в крови</t>
  </si>
  <si>
    <t>А09.05.077</t>
  </si>
  <si>
    <t>Исследование уровня церулоплазмина в крови</t>
  </si>
  <si>
    <t>А09.05.078</t>
  </si>
  <si>
    <t>Исследование уровня общего тестостерона в крови</t>
  </si>
  <si>
    <t>А09.05.078.001</t>
  </si>
  <si>
    <t>Исследование уровня свободного тестостерона в крови</t>
  </si>
  <si>
    <t>А09.05.079</t>
  </si>
  <si>
    <t>Исследование уровня гаптоглобина крови</t>
  </si>
  <si>
    <t>А09.05.080</t>
  </si>
  <si>
    <t>Исследование уровня фолиевой кислоты в сыворотке крови</t>
  </si>
  <si>
    <t>А09.05.081</t>
  </si>
  <si>
    <t>Исследование уровня фолиевой кислоты в эритроцитах</t>
  </si>
  <si>
    <t>А09.05.082</t>
  </si>
  <si>
    <t>Исследование уровня эритропоэтина крови</t>
  </si>
  <si>
    <t>А09.05.083</t>
  </si>
  <si>
    <t>Исследование уровня гликированного гемоглобина в крови</t>
  </si>
  <si>
    <t>А09.05.084</t>
  </si>
  <si>
    <t>Определение активности глюкуронидазы в сыворотке крови</t>
  </si>
  <si>
    <t>А09.05.085</t>
  </si>
  <si>
    <t>Исследование уровня гистамина в крови</t>
  </si>
  <si>
    <t>А09.05.086</t>
  </si>
  <si>
    <t>Исследование уровня лития в крови</t>
  </si>
  <si>
    <t>А09.05.087</t>
  </si>
  <si>
    <t>Исследование уровня пролактина в крови</t>
  </si>
  <si>
    <t>А09.05.088</t>
  </si>
  <si>
    <t>Исследование уровня фенилаланина в крови</t>
  </si>
  <si>
    <t>А09.05.089</t>
  </si>
  <si>
    <t>Исследование уровня альфа-фетопротеина в сыворотке крови</t>
  </si>
  <si>
    <t>А09.05.090</t>
  </si>
  <si>
    <t>Исследование уровня хорионического гонадотропина в крови</t>
  </si>
  <si>
    <t>А09.05.091</t>
  </si>
  <si>
    <t>Исследование уровня карбоксигемоглобина в крови</t>
  </si>
  <si>
    <t>А09.05.092</t>
  </si>
  <si>
    <t>Исследование уровня метгемоглобина в крови</t>
  </si>
  <si>
    <t>А09.05.093</t>
  </si>
  <si>
    <t>Исследование уровня оксигемоглобина в крови</t>
  </si>
  <si>
    <t>А09.05.095</t>
  </si>
  <si>
    <t>Исследование уровня гемопексина в крови</t>
  </si>
  <si>
    <t>А09.05.096</t>
  </si>
  <si>
    <t>Исследование уровня транскобаламина в крови</t>
  </si>
  <si>
    <t>А09.05.097</t>
  </si>
  <si>
    <t>Исследование уровня тироксин-связывающего глобулина в крови</t>
  </si>
  <si>
    <t>А09.05.098</t>
  </si>
  <si>
    <t>Исследование уровня транскортина в крови</t>
  </si>
  <si>
    <t>А09.05.099</t>
  </si>
  <si>
    <t>Определение аминокислотного состава и концентрации аминокислот в крови</t>
  </si>
  <si>
    <t>А09.05.100</t>
  </si>
  <si>
    <t>Определение активности алкогольдегидрогеназы в крови</t>
  </si>
  <si>
    <t>А09.05.102</t>
  </si>
  <si>
    <t>Исследование уровня фруктозамина в крови</t>
  </si>
  <si>
    <t>А09.05.106</t>
  </si>
  <si>
    <t>Исследование уровня парапротеинов в крови</t>
  </si>
  <si>
    <t>А09.05.106.001</t>
  </si>
  <si>
    <t>Исследование моноклональности иммуноглобулинов в крови методом иммунофиксации</t>
  </si>
  <si>
    <t>А09.05.106.003</t>
  </si>
  <si>
    <t>Исследование моноклональности легких цепей иммуноглобулинов в крови методом иммунофиксации</t>
  </si>
  <si>
    <t>А09.05.106.005</t>
  </si>
  <si>
    <t>Определение содержания свободных легких цепей каппа в крови</t>
  </si>
  <si>
    <t>А09.05.107</t>
  </si>
  <si>
    <t>Исследование эндотоксина в крови</t>
  </si>
  <si>
    <t>А09.05.107.001</t>
  </si>
  <si>
    <t>Экспресс-диагностика общего рода и видов эндотоксинов в крови и ее компонентах</t>
  </si>
  <si>
    <t>А09.05.108</t>
  </si>
  <si>
    <t>Исследование уровня фибронектина в крови</t>
  </si>
  <si>
    <t>А09.05.109</t>
  </si>
  <si>
    <t>Исследование уровня альфа-1-гликопротеина (орозомукоида) в крови</t>
  </si>
  <si>
    <t>А09.05.110</t>
  </si>
  <si>
    <t>Исследование уровня порфиринов в крови</t>
  </si>
  <si>
    <t>A09.05.ll 1</t>
  </si>
  <si>
    <t>Исследование уровня буферных веществ в крови</t>
  </si>
  <si>
    <t>А09.05.115</t>
  </si>
  <si>
    <t>Исследование уровня вазопрессина (антидиуретического гормона) в крови</t>
  </si>
  <si>
    <t>А09.05.116</t>
  </si>
  <si>
    <t>Исследование уровня окситоцина в крови</t>
  </si>
  <si>
    <t>А09.05.117</t>
  </si>
  <si>
    <t>Исследование уровня тиреоглобулина в крови</t>
  </si>
  <si>
    <t>А09.05.118</t>
  </si>
  <si>
    <t>Исследование уровня антител к антигенам растительного. животного и химического происхождения в крови</t>
  </si>
  <si>
    <t>А09.05.119</t>
  </si>
  <si>
    <t>Исследование уровня кальцитонина в крови</t>
  </si>
  <si>
    <t>А09.05.120</t>
  </si>
  <si>
    <t>Определение активности проренина в крови</t>
  </si>
  <si>
    <t>А09.05.120.001</t>
  </si>
  <si>
    <t>Определение рениновой активности плазмы крови</t>
  </si>
  <si>
    <t>А09.05.121</t>
  </si>
  <si>
    <t>Исследование уровня ренина в крови</t>
  </si>
  <si>
    <t>А09.05.122</t>
  </si>
  <si>
    <t>Исследование уровня ангиотензиногена, его производных и ангиотензинпревращающего фермента в крови</t>
  </si>
  <si>
    <t>А09.05.123</t>
  </si>
  <si>
    <t>Исследование уровня глюкагона в крови</t>
  </si>
  <si>
    <t>А09.05.124</t>
  </si>
  <si>
    <t>Исследование уровня серотонина, его предшественников и метаболитов в крови</t>
  </si>
  <si>
    <t>А09.05.125</t>
  </si>
  <si>
    <t>Исследование уровня протеина С в крови</t>
  </si>
  <si>
    <t>А09.05.126</t>
  </si>
  <si>
    <t>Определение активности протеина S в крови</t>
  </si>
  <si>
    <t>А09.05.127</t>
  </si>
  <si>
    <t>Исследование уровня общего магния в сыворотке крови</t>
  </si>
  <si>
    <t>А09.05.128</t>
  </si>
  <si>
    <t>Исследование уровня галактозы в крови</t>
  </si>
  <si>
    <t>А09.05.129</t>
  </si>
  <si>
    <t>Исследование уровня желчных кислот в крови</t>
  </si>
  <si>
    <t>А09.05.130</t>
  </si>
  <si>
    <t>Исследование уровня простатспецифического антигена общего в крови</t>
  </si>
  <si>
    <t>А09.05.130.001</t>
  </si>
  <si>
    <t>Исследование уровня простатспецифического антигена свободного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</si>
  <si>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</si>
  <si>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</si>
  <si>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А09.05.133</t>
  </si>
  <si>
    <t>Исследование уровня метилированных катехоламинов в крови</t>
  </si>
  <si>
    <t>А09.05.133.001</t>
  </si>
  <si>
    <t>Исследование уровня метанефринов в крови</t>
  </si>
  <si>
    <t>А09.05.133.002</t>
  </si>
  <si>
    <t>Исследование уровня норметанефринов в крови</t>
  </si>
  <si>
    <t>А09.05.134</t>
  </si>
  <si>
    <t>Исследование уровня кортикостерона в крови</t>
  </si>
  <si>
    <t>А09.05.135</t>
  </si>
  <si>
    <t>Исследование уровня общего кортизола в крови</t>
  </si>
  <si>
    <t>А09.05.136</t>
  </si>
  <si>
    <t>Исследование уровня свободного кортизола в крови</t>
  </si>
  <si>
    <t>А09.05.137</t>
  </si>
  <si>
    <t>Исследование уровня 18-гидроксидезоксикортикостерона в крови</t>
  </si>
  <si>
    <t>А09.05.138</t>
  </si>
  <si>
    <t>Исследование уровня 18-гидроксикортикостерона в крови</t>
  </si>
  <si>
    <t>А09.05.139</t>
  </si>
  <si>
    <t>Исследование уровня 17-гидроксипрогестерона в крови</t>
  </si>
  <si>
    <t>А09.05.141</t>
  </si>
  <si>
    <t>Исследование уровня 11 -дезоксикортикостерона в крови</t>
  </si>
  <si>
    <t>А09.05.142</t>
  </si>
  <si>
    <t>Исследование уровня 11-дезоксикортикортизола в крови</t>
  </si>
  <si>
    <t>А09.05.143</t>
  </si>
  <si>
    <t>Исследование уровня адреналина в крови</t>
  </si>
  <si>
    <t>А09.05.144</t>
  </si>
  <si>
    <t>Исследование уровня норадреналина в крови</t>
  </si>
  <si>
    <t>А09.05.145</t>
  </si>
  <si>
    <t>Исследование уровня дофамина в крови</t>
  </si>
  <si>
    <t>А09.05.146</t>
  </si>
  <si>
    <t>Исследование уровня андростендиона в крови</t>
  </si>
  <si>
    <t>А09.05.147</t>
  </si>
  <si>
    <t>Исследование уровня 3-андростендиол глюкуронида в крови</t>
  </si>
  <si>
    <t>А09.05.148</t>
  </si>
  <si>
    <t>Исследование уровня свободного (неконъюгированного) дегидроэпиандростерона в крови</t>
  </si>
  <si>
    <t>А09.05.149</t>
  </si>
  <si>
    <t>Исследование уровня дегидроэпиандростерона сульфата в крови</t>
  </si>
  <si>
    <t>А09.05.150</t>
  </si>
  <si>
    <t>Исследование уровня дигидротестостерона в крови</t>
  </si>
  <si>
    <t>А09.05.152</t>
  </si>
  <si>
    <t>Исследование уровня прегненолона сульфата в крови</t>
  </si>
  <si>
    <t>А09.05.153</t>
  </si>
  <si>
    <t>Исследование уровня прогестерона в крови</t>
  </si>
  <si>
    <t>А09.05.154</t>
  </si>
  <si>
    <t>Исследование уровня общего эстрадиола в крови</t>
  </si>
  <si>
    <t>А09.05.155</t>
  </si>
  <si>
    <t>Исследование уровня неконъюгированного эстрадиола в крови</t>
  </si>
  <si>
    <t>А09.05.156</t>
  </si>
  <si>
    <t>Исследование уровня общего эстриола в крови</t>
  </si>
  <si>
    <t>А09.05.157</t>
  </si>
  <si>
    <t>Исследование уровня свободного эстриола в крови</t>
  </si>
  <si>
    <t>А09.05.158</t>
  </si>
  <si>
    <t>Исследование уровня эстрона в крови</t>
  </si>
  <si>
    <t>А09.05.159</t>
  </si>
  <si>
    <t>Исследование уровня лептина в крови</t>
  </si>
  <si>
    <t>А09.05.160</t>
  </si>
  <si>
    <t>Исследование уровня глобулина, связывающего половые гормоны, в крови</t>
  </si>
  <si>
    <t>А09.05.161</t>
  </si>
  <si>
    <t>Исследование уровня белка А, связанного с беременностью, в крови (РАРР-А)</t>
  </si>
  <si>
    <t>А09.05.162</t>
  </si>
  <si>
    <t>Исследование уровня тиролиберина в крови</t>
  </si>
  <si>
    <t>А09.05.163</t>
  </si>
  <si>
    <t>Исследование уровня гонадолиберина в крови</t>
  </si>
  <si>
    <t>А09.05.164</t>
  </si>
  <si>
    <t>Исследование уровня кортиколиберина в крови</t>
  </si>
  <si>
    <t>А09.05.165</t>
  </si>
  <si>
    <t>Исследование уровня пролактолиберина в крови</t>
  </si>
  <si>
    <t>А09.05.166</t>
  </si>
  <si>
    <t>Исследование уровня соматолиберина в крови</t>
  </si>
  <si>
    <t>А09.05.167</t>
  </si>
  <si>
    <t>Исследование уровня меланоцитолиберина в крови</t>
  </si>
  <si>
    <t>А09.05.168</t>
  </si>
  <si>
    <t>Исследование уровня пролактостатина в крови</t>
  </si>
  <si>
    <t>А09.05.169</t>
  </si>
  <si>
    <t>Исследование уровня соматостатина в крови</t>
  </si>
  <si>
    <t>А09.05.170</t>
  </si>
  <si>
    <t>Исследование уровня меланоцитостатина в крови</t>
  </si>
  <si>
    <t>А09.05.171</t>
  </si>
  <si>
    <t>Исследование уровня общих простагландинов в крови</t>
  </si>
  <si>
    <t>А09.05.172</t>
  </si>
  <si>
    <t>Исследование уровня простагландина D2 в крови</t>
  </si>
  <si>
    <t>А09.05.173</t>
  </si>
  <si>
    <t>Определение активности липазы в сыворотке крови</t>
  </si>
  <si>
    <t>А09.05.174</t>
  </si>
  <si>
    <t>Определение активности холинэстеразы в крови</t>
  </si>
  <si>
    <t>А09.05.174.001</t>
  </si>
  <si>
    <t>Определение активности псевдохолинэстеразы в крови</t>
  </si>
  <si>
    <t>А09.05.175</t>
  </si>
  <si>
    <t>Определение активности простатической кислой фосфатазы крови</t>
  </si>
  <si>
    <t>А09.05.176</t>
  </si>
  <si>
    <t>Исследование уровня сывороточного амилоида А в крови</t>
  </si>
  <si>
    <t>А09.05.177</t>
  </si>
  <si>
    <t>Исследование уровня/активности изоферментов креатинкиназы в крови</t>
  </si>
  <si>
    <t>А09.05.179</t>
  </si>
  <si>
    <t>Исследование уровня/активности изоферментов щелочной фосфатазы в крови</t>
  </si>
  <si>
    <t>А09.05.180</t>
  </si>
  <si>
    <t>Определение активности панкреатической амилазы в крови</t>
  </si>
  <si>
    <t>А09.05.182</t>
  </si>
  <si>
    <t>Определение активности прекалликреина в крови</t>
  </si>
  <si>
    <t>А09.05.183</t>
  </si>
  <si>
    <t>Определение активности высокомолекулярного кининогена в крови</t>
  </si>
  <si>
    <t>А09.05.184</t>
  </si>
  <si>
    <t>Определение активности фактора XII в сыворотке крови</t>
  </si>
  <si>
    <t>А09.05.185</t>
  </si>
  <si>
    <t>Определение активности фактора XI в сыворотке крови</t>
  </si>
  <si>
    <t>А09.05.186</t>
  </si>
  <si>
    <t>Определение активности фактора X в сыворотке крови</t>
  </si>
  <si>
    <t>А09.05.187</t>
  </si>
  <si>
    <t>Определение активности фактора IX в сыворотке крови</t>
  </si>
  <si>
    <t>А09.05.188</t>
  </si>
  <si>
    <t>Определение активности фактора VIII в сыворотке крови</t>
  </si>
  <si>
    <t>А09.05.189</t>
  </si>
  <si>
    <t>Определение активности фактора VII в сыворотке крови</t>
  </si>
  <si>
    <t>А09.05.190</t>
  </si>
  <si>
    <t>Определение активности фактора V в сыворотке крови</t>
  </si>
  <si>
    <t>А09.05.191</t>
  </si>
  <si>
    <t>Исследование уровня диеновых конъюгатов в крови</t>
  </si>
  <si>
    <t>А09.05.192</t>
  </si>
  <si>
    <t>Исследование уровня малонового диальдегида в крови</t>
  </si>
  <si>
    <t>А09.05.193</t>
  </si>
  <si>
    <t>Исследование уровня тропонинов I, T в крови</t>
  </si>
  <si>
    <t>А09.05.193.001</t>
  </si>
  <si>
    <t>Экспресс-исследование уровня тропонинов I, T в крови</t>
  </si>
  <si>
    <t>А09.05.195</t>
  </si>
  <si>
    <t>Исследование уровня ракового эмбрионального антигена в крови</t>
  </si>
  <si>
    <t>А09.05.196</t>
  </si>
  <si>
    <t>Исследование уровня антигена плоскоклеточных раков в крови</t>
  </si>
  <si>
    <t>А09.05.197</t>
  </si>
  <si>
    <t>Определение активности альдолазы в крови</t>
  </si>
  <si>
    <t>А09.05.198</t>
  </si>
  <si>
    <t>Определение активности опухолеассоциированной протеинкиназы в крови</t>
  </si>
  <si>
    <t>А09.05.200</t>
  </si>
  <si>
    <t>Исследование уровня антигена аденогенных раков СА 72-4 в крови</t>
  </si>
  <si>
    <t>А09.05.201</t>
  </si>
  <si>
    <t>Исследование уровня антигена аденогенных раков СА 19-9 в крови</t>
  </si>
  <si>
    <t>А09.05.202</t>
  </si>
  <si>
    <t>Исследование уровня антигена аденогенных раков СА 125 в крови</t>
  </si>
  <si>
    <t>А09.05.203</t>
  </si>
  <si>
    <t>Исследование уровня ингибина В в крови</t>
  </si>
  <si>
    <t>А09.05.204</t>
  </si>
  <si>
    <t>Исследование уровня инсулиноподобного ростового фактора I в крови</t>
  </si>
  <si>
    <t>А09.05.205</t>
  </si>
  <si>
    <t>Исследование уровня С-пептида в крови</t>
  </si>
  <si>
    <t>А09.05.206</t>
  </si>
  <si>
    <t>Исследование уровня ионизированного кальция в крови</t>
  </si>
  <si>
    <t>А09.05.207</t>
  </si>
  <si>
    <t>Исследование уровня молочной кислоты в крови</t>
  </si>
  <si>
    <t>А09.05.208</t>
  </si>
  <si>
    <t>Исследование уровня пировиноградной кислоты в крови</t>
  </si>
  <si>
    <t>А09.05.209</t>
  </si>
  <si>
    <t>Исследование уровня прокальцитонина в крови</t>
  </si>
  <si>
    <t>А09.05.210</t>
  </si>
  <si>
    <t>Определение фракций пролактина в крови</t>
  </si>
  <si>
    <t>А09.05.211</t>
  </si>
  <si>
    <t>Определение психоактивных веществ в крови</t>
  </si>
  <si>
    <t>А09.05.211.001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</si>
  <si>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крови иммунохимическим методом</t>
  </si>
  <si>
    <t>А09.05.213</t>
  </si>
  <si>
    <t>Исследование уровня соматомедина А в крови</t>
  </si>
  <si>
    <t>А09.05.214</t>
  </si>
  <si>
    <t>Исследование уровня гомоцистеина в крови</t>
  </si>
  <si>
    <t>А09.05.216</t>
  </si>
  <si>
    <t>Исследование уровня лактоферрина в крови</t>
  </si>
  <si>
    <t>А09.05.217</t>
  </si>
  <si>
    <t>Исследование уровня оксида азота в крови</t>
  </si>
  <si>
    <t>А09.05.218</t>
  </si>
  <si>
    <t>Исследование уровня ингибина А в крови</t>
  </si>
  <si>
    <t>А09.05.219</t>
  </si>
  <si>
    <t>Исследование уровня белка S-100 в сыворотке крови</t>
  </si>
  <si>
    <t>А09.05.220</t>
  </si>
  <si>
    <t>Исследование уровня антигена фактора Виллебранда</t>
  </si>
  <si>
    <t>А09.05.221</t>
  </si>
  <si>
    <t>Исследование уровня 1,25-ОН витамина Д в крови</t>
  </si>
  <si>
    <t>А09.05.222</t>
  </si>
  <si>
    <t>Определение С-концевого телопептида в крови</t>
  </si>
  <si>
    <t>А09.05.224</t>
  </si>
  <si>
    <t>Исследование уровня остеокальцина в крови</t>
  </si>
  <si>
    <t>А09.05.225</t>
  </si>
  <si>
    <t>Исследование уровня антимюллерова гормона в крови</t>
  </si>
  <si>
    <t>А09.05.227</t>
  </si>
  <si>
    <t>Определение хромогранина А в крови</t>
  </si>
  <si>
    <t>А09.05.229</t>
  </si>
  <si>
    <t>Качественное и количественное определение карбогидрат-дефицитного трансферрина (CDT) в сыворотке крови методом капиллярного электрофореза</t>
  </si>
  <si>
    <t>А09.05.230</t>
  </si>
  <si>
    <t>Исследование уровня цистатина С в крови</t>
  </si>
  <si>
    <t>А09.05.231</t>
  </si>
  <si>
    <t>Исследование уровня опухолеассоциированного маркёра СА 15-3 в крови</t>
  </si>
  <si>
    <t>А09.05.232</t>
  </si>
  <si>
    <t>Исследование уровня опухолеассоциированного маркёра СА 242 в крови</t>
  </si>
  <si>
    <t>А09.05.233</t>
  </si>
  <si>
    <t>Исследование уровня пресепсина в крови</t>
  </si>
  <si>
    <t>А09.05.234</t>
  </si>
  <si>
    <t>Исследование уровня эозинофильного катионного белка в крови</t>
  </si>
  <si>
    <t>А09.05.235</t>
  </si>
  <si>
    <t>Исследование уровня 25-ОН витамина Д в крови</t>
  </si>
  <si>
    <t>А09.05.236</t>
  </si>
  <si>
    <t>Исследование уровня адипонектина в крови</t>
  </si>
  <si>
    <t>А09.05.237</t>
  </si>
  <si>
    <t>Исследование уровня 17-гидроксипрегненолона в крови</t>
  </si>
  <si>
    <t>А09.05.238</t>
  </si>
  <si>
    <t>Определение активности супероксиддисмутызы</t>
  </si>
  <si>
    <t>А09.05.239</t>
  </si>
  <si>
    <t>Определение активности глутатионпероксидазы</t>
  </si>
  <si>
    <t>А09.05.240</t>
  </si>
  <si>
    <t>Исследование уровня липополисахаридсвязывающего белка в крови</t>
  </si>
  <si>
    <t>А09.05.241</t>
  </si>
  <si>
    <t>Исследование уровня альфа-2-макроглобулина в крови</t>
  </si>
  <si>
    <t>А09.05.242</t>
  </si>
  <si>
    <t>Исследование уровня металлов в крови</t>
  </si>
  <si>
    <t>А09.05.242.001</t>
  </si>
  <si>
    <t>Исследование уровня щелочных и щелочноземельных металлов в крови</t>
  </si>
  <si>
    <t>А09.05.243</t>
  </si>
  <si>
    <t>Определение активности триптазы в крови</t>
  </si>
  <si>
    <t>А09.05.244</t>
  </si>
  <si>
    <t>Исследование уровня пестицидов в крови</t>
  </si>
  <si>
    <t>А09.05.244.001</t>
  </si>
  <si>
    <t>Исследование уровня фосфорорганических пестицидов в крови</t>
  </si>
  <si>
    <t>А09.05.245</t>
  </si>
  <si>
    <t>Исследование уровня бета-2-микроглобулина в крови</t>
  </si>
  <si>
    <t>А09.05.246</t>
  </si>
  <si>
    <t>Исследование уровня нейронспецифической енолазы в крови</t>
  </si>
  <si>
    <t>А09.05.247</t>
  </si>
  <si>
    <t>Исследование уровня растворимого фрагмента цитокератина 19 (CYFRA 21.1) в крови</t>
  </si>
  <si>
    <t>А09.05.248</t>
  </si>
  <si>
    <t>Исследование уровня иммунореактивного трипсина в крови</t>
  </si>
  <si>
    <t>А09.05.249</t>
  </si>
  <si>
    <t>Исследование уровня плацентарного лактогена в крови</t>
  </si>
  <si>
    <t>А09.05.250</t>
  </si>
  <si>
    <t>Исследование уровня апопротеина А1 в крови</t>
  </si>
  <si>
    <t>А09.05.251</t>
  </si>
  <si>
    <t>Исследование уровня апопротеина В1 в крови</t>
  </si>
  <si>
    <t>А09.05.252</t>
  </si>
  <si>
    <t>Исследование уровня ионизированного магния в крови</t>
  </si>
  <si>
    <t>А09.05.253</t>
  </si>
  <si>
    <t>Исследование уровня тропонина Т в крови</t>
  </si>
  <si>
    <t>А09.05.254</t>
  </si>
  <si>
    <t>Определение активности теломеразы клеток</t>
  </si>
  <si>
    <t>А09.05.255</t>
  </si>
  <si>
    <t>Определение длины теломер в клетках</t>
  </si>
  <si>
    <t>А09.05.256</t>
  </si>
  <si>
    <t>Исследования уровня N-терминального фрагмента натрийуретического пропептида мозгового (NT-proBNP) в крови</t>
  </si>
  <si>
    <t>А09.05.257</t>
  </si>
  <si>
    <t>Количественное определение фосфадитил-этанола в крови</t>
  </si>
  <si>
    <t>А09.05.258</t>
  </si>
  <si>
    <t>Исследование уровня коэнзима Q10 в крови</t>
  </si>
  <si>
    <t>А09.05.259</t>
  </si>
  <si>
    <t>Исследование уровня глутатиона в крови</t>
  </si>
  <si>
    <t>А09.05.260</t>
  </si>
  <si>
    <t>Исследование уровня 8-ОН-дезоксигуанозина в крови</t>
  </si>
  <si>
    <t>А09.05.261</t>
  </si>
  <si>
    <t>Исследование уровня свободного L-карнитина в крови</t>
  </si>
  <si>
    <t>А09.05.261.001</t>
  </si>
  <si>
    <t>Исследование уровня свободного L-карнитина методом тандемной масс-спектрометрии в крови</t>
  </si>
  <si>
    <t>А09.05.262</t>
  </si>
  <si>
    <t>Исследование уровня общего L-карнитина в крови</t>
  </si>
  <si>
    <t>А09.05.262.001</t>
  </si>
  <si>
    <t>Исследование уровня общего L-карнитина методом тандемной масс-спектрометрии в крови</t>
  </si>
  <si>
    <t>А09.05.263</t>
  </si>
  <si>
    <t>Исследование уровня L-карнитина (свободный и общий) в крови</t>
  </si>
  <si>
    <t>А09.05.263.001</t>
  </si>
  <si>
    <t>Исследование уровня L-карнитина (свободный и общий) методом тандемной масс-спектрометрии в крови</t>
  </si>
  <si>
    <t>А09.05.264</t>
  </si>
  <si>
    <t>Определение Омега-3 индекса в крови</t>
  </si>
  <si>
    <t>А09.05.264.001</t>
  </si>
  <si>
    <t>Определение Омега-3 индекса в крови методом тандемной масс-спектрометрии</t>
  </si>
  <si>
    <t>А09.05.265</t>
  </si>
  <si>
    <t>Исследование уровня бора в крови</t>
  </si>
  <si>
    <t>А09.05.265.001</t>
  </si>
  <si>
    <t>Исследование уровня бора в крови методом атомно-абсорбционной спектроскопии</t>
  </si>
  <si>
    <t>А09.05.266</t>
  </si>
  <si>
    <t>Исследование уровня алюминия в крови</t>
  </si>
  <si>
    <t>А09.05.266.001</t>
  </si>
  <si>
    <t>Исследование уровня алюминия в крови методом атомно-абсорбционной спектроскопии</t>
  </si>
  <si>
    <t>А09.05.267</t>
  </si>
  <si>
    <t>Исследование уровня кремния в крови</t>
  </si>
  <si>
    <t>А09.05.267.001</t>
  </si>
  <si>
    <t>Исследование уровня кремния в крови методом атомно-абсорбционной спектроскопии</t>
  </si>
  <si>
    <t>А09.05.268</t>
  </si>
  <si>
    <t>Исследование уровня титана в крови</t>
  </si>
  <si>
    <t>А09.05.268.001</t>
  </si>
  <si>
    <t>Исследование уровня титана в крови методом атомно-абсорбционной спектроскопии</t>
  </si>
  <si>
    <t>А09.05.269</t>
  </si>
  <si>
    <t>Исследование уровня хрома в крови</t>
  </si>
  <si>
    <t>А09.05.269.001</t>
  </si>
  <si>
    <t>Исследование уровня хрома в крови методом атомно-абсорбционной спектроскопии</t>
  </si>
  <si>
    <t>А09.05.270</t>
  </si>
  <si>
    <t>Исследование уровня марганца в крови</t>
  </si>
  <si>
    <t>А09.05.270.001</t>
  </si>
  <si>
    <t>Исследование уровня марганца в крови методом атомно-абсорбционной спектроскопии</t>
  </si>
  <si>
    <t>А09.05.271</t>
  </si>
  <si>
    <t>Исследование уровня кобальта в крови</t>
  </si>
  <si>
    <t>А09.05.271.001</t>
  </si>
  <si>
    <t>Исследование уровня кобальта в крови методом атомно-абсорбционной спектроскопии</t>
  </si>
  <si>
    <t>А09.05.272</t>
  </si>
  <si>
    <t>Исследование уровня никеля в крови</t>
  </si>
  <si>
    <t>А09.05.272.001</t>
  </si>
  <si>
    <t>Исследование уровня никеля в крови методом атомно-абсорбционной спектроскопии</t>
  </si>
  <si>
    <t>А09.05.273</t>
  </si>
  <si>
    <t>Исследование уровня меди в крови</t>
  </si>
  <si>
    <t>А09.05.273.001</t>
  </si>
  <si>
    <t>Исследование уровня меди в крови методом атомно-абсорбционной спектроскопии</t>
  </si>
  <si>
    <t>А09.05.274</t>
  </si>
  <si>
    <t>Исследование уровня цинка в крови</t>
  </si>
  <si>
    <t>А09.05.274.001</t>
  </si>
  <si>
    <t>Исследование уровня цинка в крови методом атомно-абсорбционной спектроскопии</t>
  </si>
  <si>
    <t>А09.05.275</t>
  </si>
  <si>
    <t>Исследование уровня мышьяка в крови</t>
  </si>
  <si>
    <t>А09.05.275.001</t>
  </si>
  <si>
    <t>Исследование уровня мышьяка в крови методом атомно-абсорбционной спектроскопии</t>
  </si>
  <si>
    <t>А09.05.276</t>
  </si>
  <si>
    <t>Исследование уровня селена в крови</t>
  </si>
  <si>
    <t>А09.05.276.001</t>
  </si>
  <si>
    <t>Исследование уровня селена в крови методом атомно-абсорбционной спектроскопии</t>
  </si>
  <si>
    <t>А09.05.277</t>
  </si>
  <si>
    <t>Исследование уровня молибдена в крови</t>
  </si>
  <si>
    <t>А09.05.277.001</t>
  </si>
  <si>
    <t>Исследование уровня молибдена в крови методом атомно-абсорбционной спектроскопии</t>
  </si>
  <si>
    <t>А09.05.278</t>
  </si>
  <si>
    <t>Исследование уровня кадмия в крови</t>
  </si>
  <si>
    <t>А09.05.278.001</t>
  </si>
  <si>
    <t>Исследование уровня кадмия в крови методом атомно-абсорбционной спектроскопии</t>
  </si>
  <si>
    <t>А09.05.279</t>
  </si>
  <si>
    <t>Исследование}уровня сурьмы в крови</t>
  </si>
  <si>
    <t>А09.05.279.001</t>
  </si>
  <si>
    <t>Исследование уровня сурьмы в крови методом атомно-абсорбционной спектроскопии</t>
  </si>
  <si>
    <t>А09.05.280</t>
  </si>
  <si>
    <t>Исследование уровня ртути в крови</t>
  </si>
  <si>
    <t>А09.05.280.001</t>
  </si>
  <si>
    <t>Исследование уровня ртути в крови методом атомно-абсорбционной спектроскопии</t>
  </si>
  <si>
    <t>А09.05.281</t>
  </si>
  <si>
    <t>Исследование уровня свинца в крови</t>
  </si>
  <si>
    <t>А09.05.281.001</t>
  </si>
  <si>
    <t>Исследование уровня свинца в крови методом атомно-абсорбционной спектроскопии</t>
  </si>
  <si>
    <t>А09.05.282</t>
  </si>
  <si>
    <t>Определение среднего содержания и средней концентрации гемоглобина в эритроцитах</t>
  </si>
  <si>
    <t>А09.05.283</t>
  </si>
  <si>
    <t>Исследование порфобилиногендезаминазы клеток крови</t>
  </si>
  <si>
    <t>А09.05.283.001</t>
  </si>
  <si>
    <t>Исследование бета-глюкоцереброзидазы клеток крови</t>
  </si>
  <si>
    <t>А09.05.284</t>
  </si>
  <si>
    <t>Исследование уровня углекислого газа в крови</t>
  </si>
  <si>
    <t>А09.05.285</t>
  </si>
  <si>
    <t>Исследование активности и свойств фактора Виллебранда в крови</t>
  </si>
  <si>
    <t>А09.05.285.001</t>
  </si>
  <si>
    <t>Определение фактора Виллебранда в тромбоцитах</t>
  </si>
  <si>
    <t>А09.05.285.002</t>
  </si>
  <si>
    <t>Анализ мультимеров фактора Виллебранда в плазме крови</t>
  </si>
  <si>
    <t>А09.05.285.003</t>
  </si>
  <si>
    <t>Коллагенсвязывающий тест</t>
  </si>
  <si>
    <t>А09.05.285.004</t>
  </si>
  <si>
    <t>Специфический тест способности фактора Виллебранда связывать фактор VIII крови</t>
  </si>
  <si>
    <t>А09.05.286</t>
  </si>
  <si>
    <t>Определение активности фактора XIII в плазме крови</t>
  </si>
  <si>
    <t>А09.05.287</t>
  </si>
  <si>
    <t>Исследование уровня альфа-2-антиплазмина в крови</t>
  </si>
  <si>
    <t>А09.05.288</t>
  </si>
  <si>
    <t>Исследование уровня ингибитора активаторов плазминогена в крови</t>
  </si>
  <si>
    <t>А09.05.289</t>
  </si>
  <si>
    <t>Исследование уровня бета-тромбоглобулина в крови</t>
  </si>
  <si>
    <t>А09.05.290</t>
  </si>
  <si>
    <t>Исследование уровня фактора 4 тромбоцитов</t>
  </si>
  <si>
    <t>А09.05.291</t>
  </si>
  <si>
    <t>Определение активности ингибиторов к фактору VIII в плазме крови</t>
  </si>
  <si>
    <t>А09.05.292</t>
  </si>
  <si>
    <t>Определение активности ингибиторов к фактору IX в плазме крови</t>
  </si>
  <si>
    <t>А09.05.293</t>
  </si>
  <si>
    <t>Определение активности антигена тканевого активатора плазминогена в крови</t>
  </si>
  <si>
    <t>А09.05.294</t>
  </si>
  <si>
    <t>Исследование уровня свободного карнитина и ацилкарнитинов в крови</t>
  </si>
  <si>
    <t>А09.05.295</t>
  </si>
  <si>
    <t>Исследование уровня гиалуроновой кислоты в крови</t>
  </si>
  <si>
    <t>А09.05.296</t>
  </si>
  <si>
    <t>Исследования уровня N-терминального пропептида проколлагена 1-го типа (P1NP) в крови</t>
  </si>
  <si>
    <t>А09.05.297</t>
  </si>
  <si>
    <t>Исследования уровня бетта-изомеризованного С-концевого телопептида коллагена 1 типа (</t>
  </si>
  <si>
    <t>- cross laps) в крови</t>
  </si>
  <si>
    <t>А09.05.298</t>
  </si>
  <si>
    <t>Исследование уровня антигена плоскоклеточной карциномы (SCC) в крови</t>
  </si>
  <si>
    <t>А09.05.299</t>
  </si>
  <si>
    <t>А09.05.300</t>
  </si>
  <si>
    <t>Определение секреторного белка эпидидимиса человека 4 (НЕ4) в крови</t>
  </si>
  <si>
    <t>А09.06.001</t>
  </si>
  <si>
    <t>Исследование уровня циклоспорина А</t>
  </si>
  <si>
    <t>А09.07.005</t>
  </si>
  <si>
    <t>Определение психоактивных веществ в слюне</t>
  </si>
  <si>
    <t>А09.07.005.001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</si>
  <si>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слюне иммунохимическим методом</t>
  </si>
  <si>
    <t>А09.07.007</t>
  </si>
  <si>
    <t>Исследование уровня свободного кортизола в слюне</t>
  </si>
  <si>
    <t>А09.07.008</t>
  </si>
  <si>
    <t>Исследование уровня свободного 17-гидроксипрогестерона в слюне</t>
  </si>
  <si>
    <t>А09.07.009</t>
  </si>
  <si>
    <t>Исследование уровня свободного тестостерона в слюне</t>
  </si>
  <si>
    <t>А09.07.010</t>
  </si>
  <si>
    <t>Исследование уровня свободного дегидроэпиандростерона в слюне</t>
  </si>
  <si>
    <t>А09.07.011</t>
  </si>
  <si>
    <t>Исследование уровня свободного эстрадиола в слюне</t>
  </si>
  <si>
    <t>А09.09.005</t>
  </si>
  <si>
    <t>Исследование мокроты на гемосидерин</t>
  </si>
  <si>
    <t>А09.09.006</t>
  </si>
  <si>
    <t>Исследование химических свойств мокроты</t>
  </si>
  <si>
    <t>А09.09.009</t>
  </si>
  <si>
    <t>Исследование уровня белка в плевральной жидкости</t>
  </si>
  <si>
    <t>А09.09.010</t>
  </si>
  <si>
    <t>Экспресс-диагностика общего, рода и видов эндотоксинов в мокроте</t>
  </si>
  <si>
    <t>А09.14.001</t>
  </si>
  <si>
    <t>Экспресс-диагностика общего, рода и видов эндотоксинов в желчи</t>
  </si>
  <si>
    <t>А09.16.002</t>
  </si>
  <si>
    <t>Определение кислотности желудочного содержимого (свободной и связанной соляной кислоты и общей кислотности)</t>
  </si>
  <si>
    <t>А09.16.003</t>
  </si>
  <si>
    <t>Исследование уровня пепсина в желудочном содержимом</t>
  </si>
  <si>
    <t>А09.16.004</t>
  </si>
  <si>
    <t>Внутрижелудочное определение концентрации водородных ионов (рН) в желудочном содержимом</t>
  </si>
  <si>
    <t>А09.16.007</t>
  </si>
  <si>
    <t>Исследование химических свойств дуоденального содержимого</t>
  </si>
  <si>
    <t>А09.16.009</t>
  </si>
  <si>
    <t>Исследование уровня молочной кислоты в желудочном содержимом</t>
  </si>
  <si>
    <t>А09.16.010</t>
  </si>
  <si>
    <t>Определение концентрации водородных ионов (рН) в желчи</t>
  </si>
  <si>
    <t>А09.16.011</t>
  </si>
  <si>
    <t>Исследование уровня билирубина в желчи</t>
  </si>
  <si>
    <t>А09.16.012</t>
  </si>
  <si>
    <t>Исследование уровня холестерина в желчи</t>
  </si>
  <si>
    <t>А09.16.013</t>
  </si>
  <si>
    <t>Исследование уровня желчных кислот в желчи</t>
  </si>
  <si>
    <t>А09.16.014</t>
  </si>
  <si>
    <t>Внутрипищеводная рН-метрия</t>
  </si>
  <si>
    <t>А09.16.014.001</t>
  </si>
  <si>
    <t>Внутрипищеводная рН-метрия суточная</t>
  </si>
  <si>
    <t>А09.19.001</t>
  </si>
  <si>
    <t>Исследование кала на скрытую кровь</t>
  </si>
  <si>
    <t>А09.19.001.001</t>
  </si>
  <si>
    <t>Экспресс-исследование кала на скрытую кровь иммунохроматографическим методом</t>
  </si>
  <si>
    <t>А09.19.003</t>
  </si>
  <si>
    <t>Исследование уровня стеркобилина в кале</t>
  </si>
  <si>
    <t>А09.19.005</t>
  </si>
  <si>
    <t>Исследование уровня водородных ионов (рН) в кале</t>
  </si>
  <si>
    <t>А09.19.006</t>
  </si>
  <si>
    <t>Исследование белка в кале</t>
  </si>
  <si>
    <t>А09.19.007</t>
  </si>
  <si>
    <t>Исследование копропорфиринов в кале</t>
  </si>
  <si>
    <t>А09.19.010</t>
  </si>
  <si>
    <t>Определение активности панкреатической эластазы-1 в кале</t>
  </si>
  <si>
    <t>А09.19.012</t>
  </si>
  <si>
    <t>Исследование углеводов в кале</t>
  </si>
  <si>
    <t>А09.19.013</t>
  </si>
  <si>
    <t>Исследование уровня кальпротектина в кале</t>
  </si>
  <si>
    <t>А09.19.014</t>
  </si>
  <si>
    <t>Определение концентрации опухолевой М2-пируваткиназы в кале</t>
  </si>
  <si>
    <t>А09.20.011</t>
  </si>
  <si>
    <t>Определение концентрации водородных ионов (рН) отделяемого слизистой оболочки влагалища</t>
  </si>
  <si>
    <t>А09.20.012</t>
  </si>
  <si>
    <t>Определение содержания антиспермальных антител в цервикальной слизи</t>
  </si>
  <si>
    <t>А09.21.007</t>
  </si>
  <si>
    <t>Определение концентрации водородных ионов (рН) в эякуляте</t>
  </si>
  <si>
    <t>А09.21.008</t>
  </si>
  <si>
    <t>Исследование уровня фруктозы в эякуляте</t>
  </si>
  <si>
    <t>А09.21.009</t>
  </si>
  <si>
    <t>Исследование уровня лимонной кислоты в эякуляте</t>
  </si>
  <si>
    <t>А09.21.010</t>
  </si>
  <si>
    <t>Исследование уровня общего белка в эякуляте</t>
  </si>
  <si>
    <t>А09.21.011</t>
  </si>
  <si>
    <t>Определение активности альфа-глюкозидазы в эякуляте</t>
  </si>
  <si>
    <t>А09.23.002</t>
  </si>
  <si>
    <t>Определение крови в спинномозговой жидкости</t>
  </si>
  <si>
    <t>А09.23.003</t>
  </si>
  <si>
    <t>Исследование уровня глюкозы в спинномозговой жидкости</t>
  </si>
  <si>
    <t>А09.23.004</t>
  </si>
  <si>
    <t>Исследование уровня белка в спинномозговой жидкости</t>
  </si>
  <si>
    <t>А09.23.005</t>
  </si>
  <si>
    <t>Тесты на аномальный белок в спинномозговой жидкости</t>
  </si>
  <si>
    <t>А09.23.007</t>
  </si>
  <si>
    <t>Определение концентрации водородных ионов (рН) в спинномозговой жидкости</t>
  </si>
  <si>
    <t>А09.23.009</t>
  </si>
  <si>
    <t>Исследование уровня натрия в спинномозговой жидкости</t>
  </si>
  <si>
    <t>А09.23.010</t>
  </si>
  <si>
    <t>Исследование уровня калия в спинномозговой жидкости</t>
  </si>
  <si>
    <t>А09.23.011</t>
  </si>
  <si>
    <t>Исследование уровня кальция в спинномозговой жидкости</t>
  </si>
  <si>
    <t>А09.23.012</t>
  </si>
  <si>
    <t>Исследование уровня хлоридов в спинномозговой жидкости</t>
  </si>
  <si>
    <t>А09.23.013</t>
  </si>
  <si>
    <t>Исследование уровня лактата в спинномозговой жидкости</t>
  </si>
  <si>
    <t>А09.23.014</t>
  </si>
  <si>
    <t>Исследование уровня гаммааминомасляной кислоты в спинномозговой жидкости</t>
  </si>
  <si>
    <t>А09.23.015</t>
  </si>
  <si>
    <t>Исследование уровня катехоламинов в спинномозговой жидкости</t>
  </si>
  <si>
    <t>А09.23.016</t>
  </si>
  <si>
    <t>Исследование уровня аспартата в спинномозговой жидкости</t>
  </si>
  <si>
    <t>А09.23.017</t>
  </si>
  <si>
    <t>Экспресс-диагностика общего, рода и видов эндотоксинов в спинномозговой жидкости</t>
  </si>
  <si>
    <t>А09.26.001</t>
  </si>
  <si>
    <t>Исследование уровня лизоцима в слезе</t>
  </si>
  <si>
    <t>А09.26.002</t>
  </si>
  <si>
    <t>Исследование уровня иммуноглобулинов в слезе</t>
  </si>
  <si>
    <t>А09.27.001</t>
  </si>
  <si>
    <t>Исследование уровня глюкозы в отделяемом из носа</t>
  </si>
  <si>
    <t>А09.28.002</t>
  </si>
  <si>
    <t>Исследование аминокислот и метаболитов в моче</t>
  </si>
  <si>
    <t>А09.28.003</t>
  </si>
  <si>
    <t>Определение белка в моче</t>
  </si>
  <si>
    <t>А09.28.003.001</t>
  </si>
  <si>
    <t>Определение альбумина в моче</t>
  </si>
  <si>
    <t>А09.28.003.002</t>
  </si>
  <si>
    <t>Определение количества белка в суточной моче</t>
  </si>
  <si>
    <t>А09.28.004</t>
  </si>
  <si>
    <t>Обнаружение миоглобина в моче</t>
  </si>
  <si>
    <t>А09.28.005</t>
  </si>
  <si>
    <t>Обнаружение гемоглобина в моче</t>
  </si>
  <si>
    <t>А09.28.006</t>
  </si>
  <si>
    <t>Исследование уровня креатинина в моче</t>
  </si>
  <si>
    <t>А09.28.007</t>
  </si>
  <si>
    <t>Обнаружение желчных пигментов в моче</t>
  </si>
  <si>
    <t>А09.28.008</t>
  </si>
  <si>
    <t>Исследование уровня порфиринов и их производных в моче</t>
  </si>
  <si>
    <t>А09.28.009</t>
  </si>
  <si>
    <t>Исследование уровня мочевины в моче</t>
  </si>
  <si>
    <t>А09.28.010</t>
  </si>
  <si>
    <t>Исследование уровня мочевой кислоты в моче</t>
  </si>
  <si>
    <t>А09.28.011</t>
  </si>
  <si>
    <t>Исследование уровня глюкозы в моче</t>
  </si>
  <si>
    <t>А09.28.012</t>
  </si>
  <si>
    <t>Исследование уровня кальция в моче</t>
  </si>
  <si>
    <t>А09.28.013</t>
  </si>
  <si>
    <t>Исследование уровня калия в моче</t>
  </si>
  <si>
    <t>А09.28.014</t>
  </si>
  <si>
    <t>Исследование уровня натрия в моче</t>
  </si>
  <si>
    <t>А09.28.015</t>
  </si>
  <si>
    <t>Обнаружение кетоновых тел в моче</t>
  </si>
  <si>
    <t>А09.28.015.001</t>
  </si>
  <si>
    <t>Обнаружение кетоновых тел в моче экспресс-методом</t>
  </si>
  <si>
    <t>А09.28.016</t>
  </si>
  <si>
    <t>Исследование уровня лекарственных препаратов и их метаболитов в моче</t>
  </si>
  <si>
    <t>А09.28.017</t>
  </si>
  <si>
    <t>Определение концентрации водородных ионов (рН) мочи</t>
  </si>
  <si>
    <t>А09.28.018</t>
  </si>
  <si>
    <t>Анализ минерального состава мочевых камней</t>
  </si>
  <si>
    <t>А09.28.019</t>
  </si>
  <si>
    <t>Определение осмолярности мочи</t>
  </si>
  <si>
    <t>А09.28.020</t>
  </si>
  <si>
    <t>Обнаружение эритроцитов (гемоглобина) в моче</t>
  </si>
  <si>
    <t>А09.28.023</t>
  </si>
  <si>
    <t>Исследование уровня эстрогенов в моче</t>
  </si>
  <si>
    <t>А09.28.024</t>
  </si>
  <si>
    <t>Определение гемосидерина в моче</t>
  </si>
  <si>
    <t>А09.28.025</t>
  </si>
  <si>
    <t>Исследование уровня экскреции гормонов мозгового слоя надпочечников в моче</t>
  </si>
  <si>
    <t>А09.28.026</t>
  </si>
  <si>
    <t>Исследование уровня фосфора в моче</t>
  </si>
  <si>
    <t>А09.28.027</t>
  </si>
  <si>
    <t>Определение активности альфа-амилазы в моче</t>
  </si>
  <si>
    <t>А09.28.028</t>
  </si>
  <si>
    <t>Исследование мочи на белок Бенс-Джонса</t>
  </si>
  <si>
    <t>А09.28.029</t>
  </si>
  <si>
    <t>Исследование мочи на хорионический гонадотропин</t>
  </si>
  <si>
    <t>А09.28.030</t>
  </si>
  <si>
    <t>Исследование парапротеинов в моче</t>
  </si>
  <si>
    <t>А09.28.030.001</t>
  </si>
  <si>
    <t>Исследование моноклональности иммуноглобулинов в моче методом иммунофиксации</t>
  </si>
  <si>
    <t>А09.28.030.002</t>
  </si>
  <si>
    <t>Исследование моноклональности легких цепей иммуноглобулинов в моче методом иммунофиксации</t>
  </si>
  <si>
    <t>А09.28.030.003</t>
  </si>
  <si>
    <t>Определение содержания свободных легких цепей каппа в моче</t>
  </si>
  <si>
    <t>А09.28.031</t>
  </si>
  <si>
    <t>Исследование уровня фенилаланина в моче</t>
  </si>
  <si>
    <t>А09.28.032</t>
  </si>
  <si>
    <t>Исследование уровня билирубина в моче</t>
  </si>
  <si>
    <t>А09.28.033</t>
  </si>
  <si>
    <t>Исследование уровня фенилпировиноградной кислоты в моче (проба Фелинга)</t>
  </si>
  <si>
    <t>А09.28.034</t>
  </si>
  <si>
    <t>Исследование уровня катехоламинов в моче</t>
  </si>
  <si>
    <t>А09.28.034.001</t>
  </si>
  <si>
    <t>Исследование уровня метанефринов в моче</t>
  </si>
  <si>
    <t>А09.28.034.002</t>
  </si>
  <si>
    <t>Исследование уровня норметанефринов в моче</t>
  </si>
  <si>
    <t>А09.28.035</t>
  </si>
  <si>
    <t>Исследование уровня свободного кортизола в моче</t>
  </si>
  <si>
    <t>А09.28.036</t>
  </si>
  <si>
    <t>Исследование уровня 17-гидроксикортикостероидов (17- ОКС) в моче</t>
  </si>
  <si>
    <t>А09.28.037</t>
  </si>
  <si>
    <t>Исследование уровня альдостерона в моче</t>
  </si>
  <si>
    <t>А09.28.038</t>
  </si>
  <si>
    <t>Исследование уровня индикана в моче</t>
  </si>
  <si>
    <t>А09.28.039</t>
  </si>
  <si>
    <t>Исследование уровня нитритов в моче</t>
  </si>
  <si>
    <t>А09.28.040</t>
  </si>
  <si>
    <t>Исследование уровня ванилилминдальной кислоты в моче</t>
  </si>
  <si>
    <t>А09.28.041</t>
  </si>
  <si>
    <t>Исследование уровня гомованилиновой кислоты в моче</t>
  </si>
  <si>
    <t>А09.28.042</t>
  </si>
  <si>
    <t>Исследование уровня 5-гидроксииндолуксусной кислоты (5-ОИУК) в моче</t>
  </si>
  <si>
    <t>А09.28.043</t>
  </si>
  <si>
    <t>Исследование уровня свободного и общего эстрадиола в моче</t>
  </si>
  <si>
    <t>А09.28.044</t>
  </si>
  <si>
    <t>Исследование уровня свободного эстриола в моче</t>
  </si>
  <si>
    <t>А09.28.045</t>
  </si>
  <si>
    <t>Исследование уровня эстрона в моче</t>
  </si>
  <si>
    <t>А09.28.046</t>
  </si>
  <si>
    <t>Исследование уровня прогестерона в моче</t>
  </si>
  <si>
    <t>А09.28.047</t>
  </si>
  <si>
    <t>Исследование уровня общего тестостерона в моче</t>
  </si>
  <si>
    <t>А09.28.048</t>
  </si>
  <si>
    <t>Исследование уровня дегидроэпианростерона в моче</t>
  </si>
  <si>
    <t>А09.28.049</t>
  </si>
  <si>
    <t>Исследование уровня дельта-аминолевуленовой кислоты (АЛК) в моче</t>
  </si>
  <si>
    <t>А09.28.052</t>
  </si>
  <si>
    <t>Исследование уровня диеновых конъюгатов мочи</t>
  </si>
  <si>
    <t>А09.28.053</t>
  </si>
  <si>
    <t>Исследование уровня малонового диальгида мочи</t>
  </si>
  <si>
    <t>А09.28.054</t>
  </si>
  <si>
    <t>Исследование уровня антигенов переходноклеточных раков в моче</t>
  </si>
  <si>
    <t>А09.28.055</t>
  </si>
  <si>
    <t>Определение психоактивных веществ в моче</t>
  </si>
  <si>
    <t>А09.28.055.001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</si>
  <si>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</si>
  <si>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А09.28.057</t>
  </si>
  <si>
    <t>Исследование уровня лютеинизирующего гормона в моче</t>
  </si>
  <si>
    <t>А09.28.057.001</t>
  </si>
  <si>
    <t>Исследование уровня лютеинизирующего гормона в моче экспресс-методом</t>
  </si>
  <si>
    <t>А09.28.058</t>
  </si>
  <si>
    <t>Исследование уровня С-концевых телопептидов в моче</t>
  </si>
  <si>
    <t>А09.28.059</t>
  </si>
  <si>
    <t>Исследование уровня галогенпроизводных алифатических и ароматических углеводородов в моче</t>
  </si>
  <si>
    <t>А09.28.059.001</t>
  </si>
  <si>
    <t>Исследование уровня этанола, метанола в моче</t>
  </si>
  <si>
    <t>А09.28.059.002</t>
  </si>
  <si>
    <t>Исследование уровня 2-пропанола, сивушных масел, других спиртов в моче</t>
  </si>
  <si>
    <t>А09.28.059.003</t>
  </si>
  <si>
    <t>Исследование уровня гликолей и их эфиров в моче</t>
  </si>
  <si>
    <t>А09.28.059.004</t>
  </si>
  <si>
    <t>Количественное определение этанола в моче методом газовой хроматографии</t>
  </si>
  <si>
    <t>А09.28.060</t>
  </si>
  <si>
    <t>Исследование уровня металлов в моче</t>
  </si>
  <si>
    <t>А09.28.060.001</t>
  </si>
  <si>
    <t>Исследование уровня щелочных и щелочноземельных металлов в моче</t>
  </si>
  <si>
    <t>А09.28.061</t>
  </si>
  <si>
    <t>Исследование уровня свинца в моче</t>
  </si>
  <si>
    <t>А09.28.061.001</t>
  </si>
  <si>
    <t>Исследование уровня свинца в моче методом атомно-абсорбционной спектроскопии</t>
  </si>
  <si>
    <t>А09.28.062</t>
  </si>
  <si>
    <t>Исследование уровня пестицидов в моче</t>
  </si>
  <si>
    <t>А09.28.062.001</t>
  </si>
  <si>
    <t>Исследование уровня фосфорорганических пестицидов в моче</t>
  </si>
  <si>
    <t>А09.28.063</t>
  </si>
  <si>
    <t>Исследование уровня оксипролина в моче</t>
  </si>
  <si>
    <t>А09.28.064</t>
  </si>
  <si>
    <t>Исследование уровня дезоксипиридинолина в моче</t>
  </si>
  <si>
    <t>А09.28.065</t>
  </si>
  <si>
    <t>Исследование уровня йода в моче</t>
  </si>
  <si>
    <t>А09.28.066</t>
  </si>
  <si>
    <t>Определение N-концевого телопептида в моче</t>
  </si>
  <si>
    <t>А09.28.067</t>
  </si>
  <si>
    <t>Исследование уровня хлоридов в моче</t>
  </si>
  <si>
    <t>А09.28.068</t>
  </si>
  <si>
    <t>Количественное определение котинина в моче</t>
  </si>
  <si>
    <t>А09.28.069</t>
  </si>
  <si>
    <t>Количественное определение этилглюкуронида в моче</t>
  </si>
  <si>
    <t>А09.28.070</t>
  </si>
  <si>
    <t>Исследование уровня бора в моче</t>
  </si>
  <si>
    <t>А09.28.070.001</t>
  </si>
  <si>
    <t>Исследование уровня бора в моче методом атомно-абсорбционной спектроскопии</t>
  </si>
  <si>
    <t>А09.28.071</t>
  </si>
  <si>
    <t>Исследование уровня алюминия в моче</t>
  </si>
  <si>
    <t>А09.28.071.001</t>
  </si>
  <si>
    <t>Исследование уровня алюминия в моче методом атомно-абсорбционной спектроскопии</t>
  </si>
  <si>
    <t>А09.28.072</t>
  </si>
  <si>
    <t>Исследование уровня кремния в моче</t>
  </si>
  <si>
    <t>А09.28.072.001</t>
  </si>
  <si>
    <t>Исследование уровня кремния в моче методом атомно-абсорбционной спектроскопии</t>
  </si>
  <si>
    <t>А09.28.073</t>
  </si>
  <si>
    <t>Исследование уровня титана в моче</t>
  </si>
  <si>
    <t>А09.28.073.001</t>
  </si>
  <si>
    <t>Исследование уровня титана в моче методом атомно-абсорбционной спектроскопии</t>
  </si>
  <si>
    <t>А09.28.074</t>
  </si>
  <si>
    <t>Исследование уровня хрома в моче</t>
  </si>
  <si>
    <t>А09.28.074.001</t>
  </si>
  <si>
    <t>Исследование уровня хрома в моче методом атомно-абсорбционной спектроскопии</t>
  </si>
  <si>
    <t>А09.28.075</t>
  </si>
  <si>
    <t>Исследование уровня марганца в моче</t>
  </si>
  <si>
    <t>А09.28.075.001</t>
  </si>
  <si>
    <t>Исследование уровня марганца в моче методом атомно-абсорбционной спектроскопии</t>
  </si>
  <si>
    <t>А09.28.076</t>
  </si>
  <si>
    <t>Исследование уровня кобальта в моче</t>
  </si>
  <si>
    <t>А09.28.076.001</t>
  </si>
  <si>
    <t>Исследование уровня кобальта в моче методом атомно-абсорбционной спектроскопии</t>
  </si>
  <si>
    <t>А09.28.077</t>
  </si>
  <si>
    <t>Исследование уровня никеля в моче</t>
  </si>
  <si>
    <t>А09.28.077.001</t>
  </si>
  <si>
    <t>Исследование уровня никеля в моче методом атомно-абсорбционной спектроскопии</t>
  </si>
  <si>
    <t>А09.28.078</t>
  </si>
  <si>
    <t>Исследование уровня меди в моче</t>
  </si>
  <si>
    <t>А09.28.078.001</t>
  </si>
  <si>
    <t>Исследование уровня меди в моче методом атомно-абсорбционной спектроскопии</t>
  </si>
  <si>
    <t>А09.28.079</t>
  </si>
  <si>
    <t>Исследование уровня цинка в моче</t>
  </si>
  <si>
    <t>А09.28.079.001</t>
  </si>
  <si>
    <t>Исследование уровня цинка в моче методом атомно-абсорбционной спектроскопии</t>
  </si>
  <si>
    <t>А09.28.080</t>
  </si>
  <si>
    <t>Исследование уровня мышьяка в моче</t>
  </si>
  <si>
    <t>А09.28.080.001</t>
  </si>
  <si>
    <t>Исследование уровня мышьяка в моче методом атомно-абсорбционной спектроскопии</t>
  </si>
  <si>
    <t>А09.28.081</t>
  </si>
  <si>
    <t>Исследование уровня селена в моче</t>
  </si>
  <si>
    <t>А09.28.081.001</t>
  </si>
  <si>
    <t>Исследование уровня селена в моче методом атомно-абсорбционной спектроскопии</t>
  </si>
  <si>
    <t>А09.28.082</t>
  </si>
  <si>
    <t>Исследование уровня молибдена в моче</t>
  </si>
  <si>
    <t>А09.28.082.001</t>
  </si>
  <si>
    <t>Исследование уровня молибдена в моче методом атомно-абсорбционной спектроскопии</t>
  </si>
  <si>
    <t>А09.28.083</t>
  </si>
  <si>
    <t>Исследование уровня кадмия в моче</t>
  </si>
  <si>
    <t>А09.28.083.001</t>
  </si>
  <si>
    <t>Исследование уровня кадмия в моче методом атомно-абсорбционной спектроскопии</t>
  </si>
  <si>
    <t>А09.28.084</t>
  </si>
  <si>
    <t>Исследование уровня сурьмы в моче</t>
  </si>
  <si>
    <t>А09.28.084.001</t>
  </si>
  <si>
    <t>Исследование уровня сурьмы в моче методом атомно-абсорбционной спектроскопии</t>
  </si>
  <si>
    <t>А09.28.085</t>
  </si>
  <si>
    <t>Исследование уровня ртути в моче</t>
  </si>
  <si>
    <t>А09.28.085.001</t>
  </si>
  <si>
    <t>Исследование уровня ртути в моче методом атомно-абсорбционной спектроскопии</t>
  </si>
  <si>
    <t>А09.28.086</t>
  </si>
  <si>
    <t>Экспресс-диагностика общего, рода и видов эндотоксинов в моче</t>
  </si>
  <si>
    <t>А09.28.087</t>
  </si>
  <si>
    <t>Исследование уровня антигена рака простаты 3 (РСА3) в моче</t>
  </si>
  <si>
    <t>А09.30.002</t>
  </si>
  <si>
    <t>Исследование уровня альфа-фетопротеина в амниотической жидкости</t>
  </si>
  <si>
    <t>А09.30.005</t>
  </si>
  <si>
    <t>Исследование амниотической жидкости на гормоны, их предшественники и метаболиты плаценты и фетоплацентарного комплекса</t>
  </si>
  <si>
    <t>А09.30.007</t>
  </si>
  <si>
    <t>Исследование уровня свободного эстриола в амниотической жидкости</t>
  </si>
  <si>
    <t>А09.30.008</t>
  </si>
  <si>
    <t>Исследование уровня хорионического гонадотропина (бета-субъединица) в амниотической жидкости</t>
  </si>
  <si>
    <t>А09.30.009</t>
  </si>
  <si>
    <t>Определение активности амилазы в перитонеальной жидкости</t>
  </si>
  <si>
    <t>А09.30.012</t>
  </si>
  <si>
    <t>Исследование уровня 17-гидроксипрогестерона в амниотической жидкости</t>
  </si>
  <si>
    <t>А09.30.013</t>
  </si>
  <si>
    <t>Экспресс-диагностика общего, рода и видов эндотоксинов в экссудате</t>
  </si>
  <si>
    <t>А09.30.014</t>
  </si>
  <si>
    <t>Экспресс-диагностика общего, рода и видов эндотоксинов в гнойном отделяемом</t>
  </si>
  <si>
    <t>А10.13.001</t>
  </si>
  <si>
    <t>Интраоперационная ультразвуковая флоуметрия</t>
  </si>
  <si>
    <t>A10.13.002</t>
  </si>
  <si>
    <t>Интраоперационная лазерная допплеровская флоуметрия миокарда</t>
  </si>
  <si>
    <t>A10.17.001</t>
  </si>
  <si>
    <t>Визуальный осмотр кишечника при операции</t>
  </si>
  <si>
    <t>A10.20.001</t>
  </si>
  <si>
    <t>Преимплантационная генетическая диагностика эмбриона</t>
  </si>
  <si>
    <t>A10.23.001</t>
  </si>
  <si>
    <t>Интраоперационное электрофизиологическое исследование головного и спинного мозга</t>
  </si>
  <si>
    <t>A10.24.001</t>
  </si>
  <si>
    <t>Интраоперационное электрофизиологическое исследование периферических нервов</t>
  </si>
  <si>
    <t>A10.25.001</t>
  </si>
  <si>
    <t>Интраоперационная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</si>
  <si>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</si>
  <si>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</si>
  <si>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</si>
  <si>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Интраоперационная телеметрия нервного ответа с кохлеарным имплантом</t>
  </si>
  <si>
    <t>A10.25.004</t>
  </si>
  <si>
    <t>Телеметрия кохлеарного импланта</t>
  </si>
  <si>
    <t>A10.30.001</t>
  </si>
  <si>
    <t>Макроскопическое исследование удаленного операционного материала</t>
  </si>
  <si>
    <t>A10.30.002</t>
  </si>
  <si>
    <t>Интраоперационная флюоресцентная диагностика распространенности опухолевого роста</t>
  </si>
  <si>
    <t>A10.30.003</t>
  </si>
  <si>
    <t>Скрининг-исследование на аппаратно-программном комплексе уровня психофизиологического и соматического здоровья, функциональных и адаптивных резервов организма</t>
  </si>
  <si>
    <t>A11.01.001</t>
  </si>
  <si>
    <t>Биопсия кожи</t>
  </si>
  <si>
    <t>A11.01.002</t>
  </si>
  <si>
    <t>Подкожное введение лекарственных препаратов</t>
  </si>
  <si>
    <t>A11.01.003</t>
  </si>
  <si>
    <t>Внутрикожное введение лекарственных препаратов</t>
  </si>
  <si>
    <t>A11.01.003.001</t>
  </si>
  <si>
    <t>Внутрикожная проба с туберкулезным аллергеном</t>
  </si>
  <si>
    <t>A11.01.005</t>
  </si>
  <si>
    <t>Биопсия узелков, тофусов</t>
  </si>
  <si>
    <t>A11.01.006</t>
  </si>
  <si>
    <t>Получение материала для бактериологического исследования пунктата (биоптата) пролежня</t>
  </si>
  <si>
    <t>A11.01.007</t>
  </si>
  <si>
    <t>Биопсия тканей пролежня</t>
  </si>
  <si>
    <t>A11.01.008</t>
  </si>
  <si>
    <t>Пункция пролежня</t>
  </si>
  <si>
    <t>A11.01.009</t>
  </si>
  <si>
    <t>Соскоб кожи</t>
  </si>
  <si>
    <t>A11.01.010</t>
  </si>
  <si>
    <t>Инъекционное введение лекарственных препаратов в очаг поражения кожи</t>
  </si>
  <si>
    <t>A11.01.012</t>
  </si>
  <si>
    <t>Введение искусственных имплантатов в мягкие ткани</t>
  </si>
  <si>
    <t>A11.01.013</t>
  </si>
  <si>
    <t>Введение искусственных наполнителей в мягкие ткани с целью коррекции формы</t>
  </si>
  <si>
    <t>A11.01.014</t>
  </si>
  <si>
    <t>Накожное применение лекарственных препаратов</t>
  </si>
  <si>
    <t>A11.01.015</t>
  </si>
  <si>
    <t>Установка подкожного катетера</t>
  </si>
  <si>
    <t>A11.01.016</t>
  </si>
  <si>
    <t>Получение мазка-отпечатка с поверхности кожи</t>
  </si>
  <si>
    <t>A11.01.017</t>
  </si>
  <si>
    <t>Пункция гнойного очага</t>
  </si>
  <si>
    <t>A11.01.018</t>
  </si>
  <si>
    <t>Взятие образца биологического материала из очагов поражения на патологический грибок</t>
  </si>
  <si>
    <t>A11.01.019</t>
  </si>
  <si>
    <t>Получение соскоба с эрозивно-язвенных элементов кожи и слизистых оболочек</t>
  </si>
  <si>
    <t>A11.02.001</t>
  </si>
  <si>
    <t>Биопсия мышцы</t>
  </si>
  <si>
    <t>A11.02.002</t>
  </si>
  <si>
    <t>Внутримышечное введение лекарственных препаратов</t>
  </si>
  <si>
    <t>A11.03.001</t>
  </si>
  <si>
    <t>Биопсия кости</t>
  </si>
  <si>
    <t>A11.03.001.001</t>
  </si>
  <si>
    <t>Трепанбиопсия длинных костей под контролем компьютерной томографии</t>
  </si>
  <si>
    <t>A11.03.001.002</t>
  </si>
  <si>
    <t>Трепанбиопсия костей позвоночника под контролем компьютерной томографии</t>
  </si>
  <si>
    <t>A11.03.001.003</t>
  </si>
  <si>
    <t>Трепанбиопсия костей таза под контролем компьютерной томографии</t>
  </si>
  <si>
    <t>A11.03.002</t>
  </si>
  <si>
    <t>Пункция синусов</t>
  </si>
  <si>
    <t>A11.03.003</t>
  </si>
  <si>
    <t>Внутрикостное введение лекарственных препаратов</t>
  </si>
  <si>
    <t>A11.04.001</t>
  </si>
  <si>
    <t>Биопсия тканей сустава</t>
  </si>
  <si>
    <t>A11.04.002</t>
  </si>
  <si>
    <t>Зондирование сустава</t>
  </si>
  <si>
    <t>A11.04.003</t>
  </si>
  <si>
    <t>Диагностическая аспирация сустава</t>
  </si>
  <si>
    <t>A11.04.004</t>
  </si>
  <si>
    <t>Внутрисуставное введение лекарственных препаратов</t>
  </si>
  <si>
    <t>A11.04.005</t>
  </si>
  <si>
    <t>Пункция синовиальной сумки сустава</t>
  </si>
  <si>
    <t>A11.04.005.001</t>
  </si>
  <si>
    <t>Пункция синовиальной сумки сустава под контролем ультразвукового исследования</t>
  </si>
  <si>
    <t>A11.04.006</t>
  </si>
  <si>
    <t>Околосуставное введение лекарственных препаратов</t>
  </si>
  <si>
    <t>A11.04.007</t>
  </si>
  <si>
    <t>Промывание (ирригация) сустава</t>
  </si>
  <si>
    <t>A11.05.001</t>
  </si>
  <si>
    <t>Взятие крови из пальца</t>
  </si>
  <si>
    <t>A11.05.002</t>
  </si>
  <si>
    <t>Получение цитологического препарата костного мозга путем пункции</t>
  </si>
  <si>
    <t>A11.05.003</t>
  </si>
  <si>
    <t>Получение гистологического препарата костного мозга</t>
  </si>
  <si>
    <t>A11.05.004</t>
  </si>
  <si>
    <t>Установка системы длительного мониторинга глюкозы крови</t>
  </si>
  <si>
    <t>A11.05.005</t>
  </si>
  <si>
    <t>Установка инсулиновой помпы</t>
  </si>
  <si>
    <t>A11.05.006</t>
  </si>
  <si>
    <t>Замена инсулиновой помпы</t>
  </si>
  <si>
    <t>A11.05.006.001</t>
  </si>
  <si>
    <t>Замена сенсоров системы длительного мониторинга глюкозы крови в инсулиновой помпе</t>
  </si>
  <si>
    <t>A11.06.001</t>
  </si>
  <si>
    <t>Получение цитологического препарата лимфатического узла</t>
  </si>
  <si>
    <t>A11.06.001.001</t>
  </si>
  <si>
    <t>Пункция лимфатического узла под контролем ультразвукового исследования</t>
  </si>
  <si>
    <t>A11.06.002</t>
  </si>
  <si>
    <t>Биопсия лимфатического узла</t>
  </si>
  <si>
    <t>A11.06.002.001</t>
  </si>
  <si>
    <t>Биопсия лимфатического узла под контролем ультразвукового исследования</t>
  </si>
  <si>
    <t>A11.06.002.002</t>
  </si>
  <si>
    <t>Биопсия лимфатического узла с использованием видеоэндоскопических технологий</t>
  </si>
  <si>
    <t>A11.06.002.003</t>
  </si>
  <si>
    <t>Биопсия лимфатического узла интраоперационная</t>
  </si>
  <si>
    <t>A11.06.003</t>
  </si>
  <si>
    <t>Пункция лимфатического узла</t>
  </si>
  <si>
    <t>A11.07.001</t>
  </si>
  <si>
    <t>Биопсия слизистой полости рта</t>
  </si>
  <si>
    <t>A11.07.002</t>
  </si>
  <si>
    <t>Биопсия языка</t>
  </si>
  <si>
    <t>A11.07.003</t>
  </si>
  <si>
    <t>Биопсия миндалины, зева и аденоидов</t>
  </si>
  <si>
    <t>A11.07.004</t>
  </si>
  <si>
    <t>Биопсия глотки, десны и язычка</t>
  </si>
  <si>
    <t>A11.07.005</t>
  </si>
  <si>
    <t>Биопсия слизистой преддверия полости рта</t>
  </si>
  <si>
    <t>A11.07.006</t>
  </si>
  <si>
    <t>Биопсия пульпы</t>
  </si>
  <si>
    <t>A11.07.007</t>
  </si>
  <si>
    <t>Биопсия тканей губы</t>
  </si>
  <si>
    <t>A11.07.008</t>
  </si>
  <si>
    <t>Пункция кисты полости рта</t>
  </si>
  <si>
    <t>A11.07.009</t>
  </si>
  <si>
    <t>Блокирование протоков слюнных желез</t>
  </si>
  <si>
    <t>A11.07.010</t>
  </si>
  <si>
    <t>A11.07.011</t>
  </si>
  <si>
    <t>Инъекционное введение лекарственных препаратов в челюстно-лицевую область</t>
  </si>
  <si>
    <t>A11.07.012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</si>
  <si>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</si>
  <si>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</si>
  <si>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</si>
  <si>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</si>
  <si>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</si>
  <si>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</si>
  <si>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</si>
  <si>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</si>
  <si>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A11.07.016.001</t>
  </si>
  <si>
    <t>Биопсия слизистой ротоглотки под контролем эндоскопического исследования</t>
  </si>
  <si>
    <t>A11.07.017</t>
  </si>
  <si>
    <t>Пункция слизистой ротоглотки</t>
  </si>
  <si>
    <t>A11.07.018</t>
  </si>
  <si>
    <t>Пункция губы</t>
  </si>
  <si>
    <t>A11.07.019</t>
  </si>
  <si>
    <t>Пункция патологического образования слизистой преддверия полости рта</t>
  </si>
  <si>
    <t>A11.07.020</t>
  </si>
  <si>
    <t>Биопсия слюнной железы</t>
  </si>
  <si>
    <t>A11.07.020.001</t>
  </si>
  <si>
    <t>Биопсия околоушной слюнной железы</t>
  </si>
  <si>
    <t>A11.07.021</t>
  </si>
  <si>
    <t>Получение содержимого пародонтального кармана</t>
  </si>
  <si>
    <t>A11.07.022</t>
  </si>
  <si>
    <t>Аппликация лекарственного препарата на слизистую оболочку полости рта</t>
  </si>
  <si>
    <t>A11.07.023</t>
  </si>
  <si>
    <t>Применение метода серебрения зуба</t>
  </si>
  <si>
    <t>A11.07.024</t>
  </si>
  <si>
    <t>Местное применение реминерализующих препаратов в области зуба</t>
  </si>
  <si>
    <t>A11.07.025</t>
  </si>
  <si>
    <t>Промывание протока слюнной железы</t>
  </si>
  <si>
    <t>A11.07.026</t>
  </si>
  <si>
    <t>Взятие образца биологического материала из очагов поражения органов рта</t>
  </si>
  <si>
    <t>A11.07.027</t>
  </si>
  <si>
    <t>A11.08.001</t>
  </si>
  <si>
    <t>Биопсия слизистой оболочки гортани</t>
  </si>
  <si>
    <t>A11.08.001.001</t>
  </si>
  <si>
    <t>Биопсия тканей гортани под контролем ларингоскопического исследования</t>
  </si>
  <si>
    <t>A11.08.002</t>
  </si>
  <si>
    <t>Биопсия слизистой оболочки полости носа</t>
  </si>
  <si>
    <t>A11.08.003</t>
  </si>
  <si>
    <t>Биопсия слизистой оболочки носоглотки</t>
  </si>
  <si>
    <t>A11.08.003.001</t>
  </si>
  <si>
    <t>Биопсия слизистой оболочки носоглотки под контролем эндоскопического исследования</t>
  </si>
  <si>
    <t>A11.08.004</t>
  </si>
  <si>
    <t>Пункция околоносовых пазух</t>
  </si>
  <si>
    <t>A11.08.005</t>
  </si>
  <si>
    <t>Внутриносовые блокады</t>
  </si>
  <si>
    <t>A11.08.006</t>
  </si>
  <si>
    <t>Глоточные блокады с введением лекарственных препаратов</t>
  </si>
  <si>
    <t>A11.08.007</t>
  </si>
  <si>
    <t>Заушные блокады с лекарственными препаратами</t>
  </si>
  <si>
    <t>A11.08.008</t>
  </si>
  <si>
    <t>Биопсия слизистой гортаноглотки</t>
  </si>
  <si>
    <t>A11.08.008.001</t>
  </si>
  <si>
    <t>Биопсия слизистой гортаноглотки под контролем эндоскопического исследования</t>
  </si>
  <si>
    <t>A11.08.009</t>
  </si>
  <si>
    <t>Интубация трахеи</t>
  </si>
  <si>
    <t>A11.08.010</t>
  </si>
  <si>
    <t>Получение материала из верхних дыхательных путей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</si>
  <si>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</si>
  <si>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</si>
  <si>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</si>
  <si>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</si>
  <si>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A11.08.011</t>
  </si>
  <si>
    <t>Установка воздуховода</t>
  </si>
  <si>
    <t>A11.08.012</t>
  </si>
  <si>
    <t>Биопсия тканей трахеи</t>
  </si>
  <si>
    <t>A11.08.012.001</t>
  </si>
  <si>
    <t>Биопсия тканей трахеи под контролем трахеоскопического исследования</t>
  </si>
  <si>
    <t>A11.08.015</t>
  </si>
  <si>
    <t>Биопсия слизистой оболочки околоносовых пазух</t>
  </si>
  <si>
    <t>A11.08.016</t>
  </si>
  <si>
    <t>Биопсия тканей грушевидного кармана</t>
  </si>
  <si>
    <t>A11.08.016.001</t>
  </si>
  <si>
    <t>Биопсия тканей грушевидного кармана под контролем эндоскопического исследования</t>
  </si>
  <si>
    <t>A11.08.017</t>
  </si>
  <si>
    <t>Пункция тканей грушевидного кармана</t>
  </si>
  <si>
    <t>A11.08.018</t>
  </si>
  <si>
    <t>Пункция слизистой оболочки гортани</t>
  </si>
  <si>
    <t>A11.08.019</t>
  </si>
  <si>
    <t>Эндоларингеальное введение лекарственных препаратов</t>
  </si>
  <si>
    <t>A11.08.020</t>
  </si>
  <si>
    <t>Анемизация слизистой носа</t>
  </si>
  <si>
    <t>A11.08.021</t>
  </si>
  <si>
    <t>Промывание околоносовых пазух и носоглотки</t>
  </si>
  <si>
    <t>A11.08.021.001</t>
  </si>
  <si>
    <t>Промывание околоносовых пазух и носа методом вакуумного перемещения</t>
  </si>
  <si>
    <t>A11.08.022</t>
  </si>
  <si>
    <t>Катетеризация придаточных пазух носа</t>
  </si>
  <si>
    <t>A11.08.023</t>
  </si>
  <si>
    <t>Инстилляция лекарственных препаратов при заболеваниях верхних дыхательных путей</t>
  </si>
  <si>
    <t>A11.08.024</t>
  </si>
  <si>
    <t>Установка ларингеальной маски</t>
  </si>
  <si>
    <t>A11.09.001</t>
  </si>
  <si>
    <t>Биопсия трансторакальная легкого рентгенохирургическая</t>
  </si>
  <si>
    <t>A11.09.002</t>
  </si>
  <si>
    <t>Биопсия легких при бронхоскопии</t>
  </si>
  <si>
    <t>A11.09.002.001</t>
  </si>
  <si>
    <t>Биопсия легкого трансбронхиальная рентгенохирургическая</t>
  </si>
  <si>
    <t>A11.09.002.002</t>
  </si>
  <si>
    <t>Биопсия аспирационная из нижних дыхательных путей</t>
  </si>
  <si>
    <t>A11.09.003</t>
  </si>
  <si>
    <t>Пункция плевральной полости</t>
  </si>
  <si>
    <t>A11.09.003.001</t>
  </si>
  <si>
    <t>Внутриплевральное введение лекарственных препаратов</t>
  </si>
  <si>
    <t>A11.09.003.002</t>
  </si>
  <si>
    <t>Пункция плевральной полости под контролем ультразвукового исследования</t>
  </si>
  <si>
    <t>A11.09.004</t>
  </si>
  <si>
    <t>Открытая биопсия легкого</t>
  </si>
  <si>
    <t>A11.09.005</t>
  </si>
  <si>
    <t>Бронхо-альвеолярный лаваж</t>
  </si>
  <si>
    <t>A11.09.006</t>
  </si>
  <si>
    <t>Эндотрахеальное введение лекарственных препаратов</t>
  </si>
  <si>
    <t>A11.09.007</t>
  </si>
  <si>
    <t>Ингаляторное введение лекарственных препаратов и кислорода</t>
  </si>
  <si>
    <t>A11.09.007.001</t>
  </si>
  <si>
    <t>Ингаляторное введение лекарственных препаратов через небулайзер</t>
  </si>
  <si>
    <t>A11.09.008</t>
  </si>
  <si>
    <t>Биопсия трахеи, бронхов при бронхоскопии</t>
  </si>
  <si>
    <t>A11.09.008.001</t>
  </si>
  <si>
    <t>Биопсия эксцизионная трахеи, бронхов рентгенохирургическая</t>
  </si>
  <si>
    <t>A11.09.009</t>
  </si>
  <si>
    <t>Эндобронхиальное введение лекарственных препаратов при бронхоскопии</t>
  </si>
  <si>
    <t>A11.09.010</t>
  </si>
  <si>
    <t>Получение материала из нижних дыхательных путей и легочной ткани</t>
  </si>
  <si>
    <t>A11.09.010.001</t>
  </si>
  <si>
    <t>Получение мокроты</t>
  </si>
  <si>
    <t>A11.09.010.002</t>
  </si>
  <si>
    <t>Получение индуцированной мокроты</t>
  </si>
  <si>
    <t>A11.09.010.003</t>
  </si>
  <si>
    <t>Получение фаринго-трахеальных аспиратов</t>
  </si>
  <si>
    <t>A11.09.010.004</t>
  </si>
  <si>
    <t>Получение бронхо-альвеолярноголаважа</t>
  </si>
  <si>
    <t>A11.09.010.005</t>
  </si>
  <si>
    <t>Получение трахео-бронхиального смыва</t>
  </si>
  <si>
    <t>A11.09.011</t>
  </si>
  <si>
    <t>Интубация бронхов раздельная</t>
  </si>
  <si>
    <t>A11.09.012</t>
  </si>
  <si>
    <t>Биопсия плевры</t>
  </si>
  <si>
    <t>A11.09.013</t>
  </si>
  <si>
    <t>Дренирование плевральных полостей у посмертного донора после остановки сердечной деятельности для локального охлаждения легких</t>
  </si>
  <si>
    <t>A11.10.001</t>
  </si>
  <si>
    <t>Чрезвенозная катетеризация сердца</t>
  </si>
  <si>
    <t>A11.10.002</t>
  </si>
  <si>
    <t>Ретроградная катетеризация левых отделов сердца</t>
  </si>
  <si>
    <t>A11.10.003</t>
  </si>
  <si>
    <t>Биопсия миокарда</t>
  </si>
  <si>
    <t>A11.10.004</t>
  </si>
  <si>
    <t>Пункция перикарда</t>
  </si>
  <si>
    <t>A11.10.004.001</t>
  </si>
  <si>
    <t>Пункция и дренирование перикарда под контролем ультразвукового исследования</t>
  </si>
  <si>
    <t>A11.10.005</t>
  </si>
  <si>
    <t>Зондирование камер сердца</t>
  </si>
  <si>
    <t>A11.11.001</t>
  </si>
  <si>
    <t>Транстрахеальная пункция</t>
  </si>
  <si>
    <t>A11.11.002</t>
  </si>
  <si>
    <t>Трансбронхиальная пункция</t>
  </si>
  <si>
    <t>A11.11.003</t>
  </si>
  <si>
    <t>Трансплевральная пункция</t>
  </si>
  <si>
    <t>A11.11.004</t>
  </si>
  <si>
    <t>Биопсия средостения</t>
  </si>
  <si>
    <t>A11.11.004.001</t>
  </si>
  <si>
    <t>Биопсия средостения под контролем ультразвукового исследования</t>
  </si>
  <si>
    <t>A11.11.004.002</t>
  </si>
  <si>
    <t>Биопсия средостения под контролем медиастиноскопического ультразвукового исследования</t>
  </si>
  <si>
    <t>A11.11.004.003</t>
  </si>
  <si>
    <t>Биопсия средостения транстрахеобронхиальная рентгенохирургическая</t>
  </si>
  <si>
    <t>A11.11.005</t>
  </si>
  <si>
    <t>Пункция средостения</t>
  </si>
  <si>
    <t>A11.12.001</t>
  </si>
  <si>
    <t>Катетеризация подключичной и других центральных вен</t>
  </si>
  <si>
    <t>A11.12.001.001</t>
  </si>
  <si>
    <t>Катетеризация подключичной и других центральных вен с использованием туннельного катетера</t>
  </si>
  <si>
    <t>A11.12.001.002</t>
  </si>
  <si>
    <t>Имплантация подкожной венозной порт системы</t>
  </si>
  <si>
    <t>A11.12.001.003</t>
  </si>
  <si>
    <t>Замена центрального венозного катетера с использованием проводника</t>
  </si>
  <si>
    <t>A11.12.001.004</t>
  </si>
  <si>
    <t>Замена порта (сегмента) двухпросветного центрального венозного катетера</t>
  </si>
  <si>
    <t>A11.12.001.005</t>
  </si>
  <si>
    <t>Катетеризация подключичной и других центральных вен с использованием двухпросветного катетера</t>
  </si>
  <si>
    <t>A11.12.001.006</t>
  </si>
  <si>
    <t>Катетеризация подключичной и других центральных вен с использованием двухпросветного манжеточного туннельного катетера</t>
  </si>
  <si>
    <t>A11.12.002</t>
  </si>
  <si>
    <t>Катетеризация кубитальной и других периферических вен</t>
  </si>
  <si>
    <t>A11.12.003</t>
  </si>
  <si>
    <t>Внутривенное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</si>
  <si>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</si>
  <si>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</si>
  <si>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A11.12.003.002</t>
  </si>
  <si>
    <t>Внутривенное введение лекарственных препаратов для тромболитической терапии</t>
  </si>
  <si>
    <t>A11.12.003.003</t>
  </si>
  <si>
    <t>Непрерывное внутривенное длительное (24 ч.) введение лекарственных препаратов - вазодилататоров для лечения заболеваний сердца</t>
  </si>
  <si>
    <t>A11.12.003.004</t>
  </si>
  <si>
    <t>Внутрипросветное введение в центральный венозный катетер антисептиков и лекарственных препаратов</t>
  </si>
  <si>
    <t>A11.12.004</t>
  </si>
  <si>
    <t>Катетеризация пупочных сосудов у новорожденных</t>
  </si>
  <si>
    <t>A11.12.005</t>
  </si>
  <si>
    <t>Получение венозной крови из пуповины плода</t>
  </si>
  <si>
    <t>A11.12.006</t>
  </si>
  <si>
    <t>Пункция венозного синуса у новорожденного</t>
  </si>
  <si>
    <t>A11.12.007</t>
  </si>
  <si>
    <t>Взятие крови из артерии</t>
  </si>
  <si>
    <t>A11.12.008</t>
  </si>
  <si>
    <t>Внутриартериальное введение лекарственных препаратов</t>
  </si>
  <si>
    <t>A11.12.009</t>
  </si>
  <si>
    <t>Взятие крови из периферической вены</t>
  </si>
  <si>
    <t>A11.12.010</t>
  </si>
  <si>
    <t>Катетеризация аорты</t>
  </si>
  <si>
    <t>A11.12.011</t>
  </si>
  <si>
    <t>Катетеризация органных артерий</t>
  </si>
  <si>
    <t>A11.12.012</t>
  </si>
  <si>
    <t>Катетеризация артерий конечностей</t>
  </si>
  <si>
    <t>A11.12.013</t>
  </si>
  <si>
    <t>Взятие крови из центральной вены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</si>
  <si>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</si>
  <si>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</si>
  <si>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A11.12.015</t>
  </si>
  <si>
    <t>Удаление центрального венозного катетера</t>
  </si>
  <si>
    <t>A11.12.015.001</t>
  </si>
  <si>
    <t>Удаление двухпросветного манжеточного туннельного катетера</t>
  </si>
  <si>
    <t>A11.12.015.002</t>
  </si>
  <si>
    <t>Удаление двухпросветного центрального венозного катетера</t>
  </si>
  <si>
    <t>A11.12.016</t>
  </si>
  <si>
    <t>Катетеризация бедренных сосудов для проведения фармако-холодовой перфузии органов брюшной полости</t>
  </si>
  <si>
    <t>A11.13.001</t>
  </si>
  <si>
    <t>Взятие капиллярной крови</t>
  </si>
  <si>
    <t>A11.14.001</t>
  </si>
  <si>
    <t>Чрескожная биопсия печени</t>
  </si>
  <si>
    <t>A11.14.001.001</t>
  </si>
  <si>
    <t>Биопсия печени под контролем ультразвукового исследования</t>
  </si>
  <si>
    <t>A11.14.002</t>
  </si>
  <si>
    <t>Чрескожная пункция желчного пузыря</t>
  </si>
  <si>
    <t>A11.14.002.001</t>
  </si>
  <si>
    <t>Чрескожная пункция желчного пузыря под контролем ультразвукового исследования</t>
  </si>
  <si>
    <t>A11.14.003</t>
  </si>
  <si>
    <t>Биопсия печени при помощи лапароскопии</t>
  </si>
  <si>
    <t>A11.14.004</t>
  </si>
  <si>
    <t>Катетеризация Фатерова соска</t>
  </si>
  <si>
    <t>A11.14.005</t>
  </si>
  <si>
    <t>Эмболизация печени с использованием лекарственных препаратов</t>
  </si>
  <si>
    <t>A11.14.006</t>
  </si>
  <si>
    <t>Биопсия печени открытая</t>
  </si>
  <si>
    <t>A11.14.007</t>
  </si>
  <si>
    <t>Получение биоматериала из просвета общего желчного протока для цитологического исследования</t>
  </si>
  <si>
    <t>A11.15.001</t>
  </si>
  <si>
    <t>Биопсия поджелудочной железы</t>
  </si>
  <si>
    <t>A11.15.001.001</t>
  </si>
  <si>
    <t>Биопсия поджелудочной железы пункционная под контролем ультразвукового исследования</t>
  </si>
  <si>
    <t>A11.15.002</t>
  </si>
  <si>
    <t>Пункция поджелудочной железы</t>
  </si>
  <si>
    <t>A11.15.002.001</t>
  </si>
  <si>
    <t>Пункция поджелудочной железы под контролем ультразвукового исследования</t>
  </si>
  <si>
    <t>A11.15.003</t>
  </si>
  <si>
    <t>Эмболизация поджелудочной железы с использованием лекарственных препаратов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</si>
  <si>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</si>
  <si>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</si>
  <si>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</si>
  <si>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</si>
  <si>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</si>
  <si>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</si>
  <si>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A11.16.004</t>
  </si>
  <si>
    <t>Биопсия желудка оперативная</t>
  </si>
  <si>
    <t>A11.16.005</t>
  </si>
  <si>
    <t>Забор желудочного сока</t>
  </si>
  <si>
    <t>A11.16.006</t>
  </si>
  <si>
    <t>Беззондовое исследование желудочного сока</t>
  </si>
  <si>
    <t>A11.16.007</t>
  </si>
  <si>
    <t>Дуоденальное зондирование с анализом содержимого</t>
  </si>
  <si>
    <t>A11.16.008</t>
  </si>
  <si>
    <t>Промывание желудка</t>
  </si>
  <si>
    <t>A11.16.009</t>
  </si>
  <si>
    <t>Зондирование желудка</t>
  </si>
  <si>
    <t>A11.16.010</t>
  </si>
  <si>
    <t>Установка назогастрального зонда</t>
  </si>
  <si>
    <t>A11.17.001</t>
  </si>
  <si>
    <t>Биопсия тонкой кишки оперативная</t>
  </si>
  <si>
    <t>A11.17.002</t>
  </si>
  <si>
    <t>Биопсия тонкой кишки эндоскопическая</t>
  </si>
  <si>
    <t>A11.17.003</t>
  </si>
  <si>
    <t>Установка интестинальной помпы</t>
  </si>
  <si>
    <t>A11.17.003.001</t>
  </si>
  <si>
    <t>Замена интестинальной помпы</t>
  </si>
  <si>
    <t>A11.18.001</t>
  </si>
  <si>
    <t>Биопсия ободочной кишки эндоскопическая</t>
  </si>
  <si>
    <t>A11.18.002</t>
  </si>
  <si>
    <t>Биопсия ободочной кишки оперативная</t>
  </si>
  <si>
    <t>A11.18.003</t>
  </si>
  <si>
    <t>Блокирование колостомы</t>
  </si>
  <si>
    <t>A11.18.004</t>
  </si>
  <si>
    <t>Кишечные орошения минеральной водой и лекарственными препаратами при заболеваниях толстой кишки</t>
  </si>
  <si>
    <t>A11.18.005</t>
  </si>
  <si>
    <t>Гидроколоновоздействие при заболеваниях толстой кишки</t>
  </si>
  <si>
    <t>A11.18.006</t>
  </si>
  <si>
    <t>Введение ректальных грязевых тампонов при заболеваниях толстой кишки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</si>
  <si>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</si>
  <si>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</si>
  <si>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</si>
  <si>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</si>
  <si>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A11.19.003</t>
  </si>
  <si>
    <t>Биопсия ануса и перианальной области</t>
  </si>
  <si>
    <t>A11.19.004</t>
  </si>
  <si>
    <t>Катетеризация прямой кишки</t>
  </si>
  <si>
    <t>A11.19.005</t>
  </si>
  <si>
    <t>Введение лекарственных препаратов с помощью клизмы</t>
  </si>
  <si>
    <t>A11. 19.006</t>
  </si>
  <si>
    <t>Кишечные орошения минеральной водой и лекарственными препаратами при заболеваниях сигмовидной и прямой кишки</t>
  </si>
  <si>
    <t>A11.19.007</t>
  </si>
  <si>
    <t>Гидроколоновоздействие при заболеваниях сигмовидной и прямой кишки</t>
  </si>
  <si>
    <t>A11.19.008</t>
  </si>
  <si>
    <t>Введение ректальных грязевых тампонов при заболеваниях сигмовидной и прямой кишки</t>
  </si>
  <si>
    <t>A11.19.009</t>
  </si>
  <si>
    <t>Биопсия толстой кишки при лапароскопии</t>
  </si>
  <si>
    <t>A11.19.010</t>
  </si>
  <si>
    <t>Сбор кала для лабораторного исследования</t>
  </si>
  <si>
    <t>A11.19.011</t>
  </si>
  <si>
    <t>Получение отделяемого из прямой кишки</t>
  </si>
  <si>
    <t>A11.19.011.001</t>
  </si>
  <si>
    <t>Взятие соскоба с перианальной области на энтеробиоз</t>
  </si>
  <si>
    <t>A11.20.001</t>
  </si>
  <si>
    <t>Биопсия яичника</t>
  </si>
  <si>
    <t>A11.20.001.001</t>
  </si>
  <si>
    <t>Биопсия яичника под контролем ультразвукового исследования</t>
  </si>
  <si>
    <t>A11.20.002</t>
  </si>
  <si>
    <t>Получение цервикального мазка</t>
  </si>
  <si>
    <t>A11.20.003</t>
  </si>
  <si>
    <t>Биопсия тканей матки</t>
  </si>
  <si>
    <t>A11.20.004</t>
  </si>
  <si>
    <t>Влагалищная биопсия</t>
  </si>
  <si>
    <t>A11.20.004.001</t>
  </si>
  <si>
    <t>Влагалищная биопсия радиоволновая</t>
  </si>
  <si>
    <t>A11.20.004.002</t>
  </si>
  <si>
    <t>Влагалищная биопсия ножевая</t>
  </si>
  <si>
    <t>A11.20.005</t>
  </si>
  <si>
    <t>Получение влагалищного мазка</t>
  </si>
  <si>
    <t>A11.20.006</t>
  </si>
  <si>
    <t>Биопсия отверстия бартолиновой железы</t>
  </si>
  <si>
    <t>A11.20.007</t>
  </si>
  <si>
    <t>Пункция кисты яичника и аспирация экссудата</t>
  </si>
  <si>
    <t>A11.20.008</t>
  </si>
  <si>
    <t>Раздельное диагностическое выскабливание полости матки и цервикального канала</t>
  </si>
  <si>
    <t>A11.20.008.001</t>
  </si>
  <si>
    <t>Раздельное диагностическое выскабливание полости матки</t>
  </si>
  <si>
    <t>A11.20.008.002</t>
  </si>
  <si>
    <t>Раздельное диагностическое выскабливание цервикального канала</t>
  </si>
  <si>
    <t>A11.20.009</t>
  </si>
  <si>
    <t>Зондирование матки</t>
  </si>
  <si>
    <t>A11.20.010</t>
  </si>
  <si>
    <t>Биопсия молочной железы чрескожная</t>
  </si>
  <si>
    <t>A11.20.010.001</t>
  </si>
  <si>
    <t>Биопсия новообразования молочной железы прицельная пункционная под контролем рентгенографического исследования</t>
  </si>
  <si>
    <t>A11.20.010.002</t>
  </si>
  <si>
    <t>Биопсия новообразования молочной железы аспирационная вакуумная под контролем рентгенографического исследования</t>
  </si>
  <si>
    <t>A11.20.010.003</t>
  </si>
  <si>
    <t>Пункция новообразования молочной железы прицельная пункционная под контролем ультразвукового исследования</t>
  </si>
  <si>
    <t>A11.20.010.004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</si>
  <si>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</si>
  <si>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A11.20.010.005</t>
  </si>
  <si>
    <t>Пункция молочной железы стереотаксическая</t>
  </si>
  <si>
    <t>A11.20.011</t>
  </si>
  <si>
    <t>Биопсия шейки матки</t>
  </si>
  <si>
    <t>A11.20.011.001</t>
  </si>
  <si>
    <t>Биопсия шейки матки радиоволновая</t>
  </si>
  <si>
    <t>A11.20.011.002</t>
  </si>
  <si>
    <t>Биопсия шейки матки радиоволновая конусовидная</t>
  </si>
  <si>
    <t>A11.20.011.003</t>
  </si>
  <si>
    <t>Биопсия шейки матки ножевая</t>
  </si>
  <si>
    <t>A11.20.012</t>
  </si>
  <si>
    <t>Микроспринцевание (ирригация) влагалища</t>
  </si>
  <si>
    <t>A11.20.013</t>
  </si>
  <si>
    <t>Тампонирование лечебное влагалища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</si>
  <si>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</si>
  <si>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</si>
  <si>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</si>
  <si>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</si>
  <si>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A11.20.016</t>
  </si>
  <si>
    <t>Получение секрета больших парауретральных и вестибулярных желез</t>
  </si>
  <si>
    <t>A11.20.017</t>
  </si>
  <si>
    <t>Экстракорпоральное оплодотворение, культивирование и внутриматочное введение эмбриона</t>
  </si>
  <si>
    <t>A11.20.018</t>
  </si>
  <si>
    <t>Пункция заднего свода влагалища</t>
  </si>
  <si>
    <t>A11.20.019</t>
  </si>
  <si>
    <t>Получение яйцеклетки</t>
  </si>
  <si>
    <t>A11.20.020</t>
  </si>
  <si>
    <t>Биопсия маточной трубы</t>
  </si>
  <si>
    <t>A11.20.021</t>
  </si>
  <si>
    <t>Внутриполостные орошения минеральной водой при заболеваниях женских половых органов</t>
  </si>
  <si>
    <t>A11.20.022</t>
  </si>
  <si>
    <t>Введение грязевых тампонов при заболеваниях женских половых органов</t>
  </si>
  <si>
    <t>A11.20.023</t>
  </si>
  <si>
    <t>Получение отделяемого из соска молочной железы</t>
  </si>
  <si>
    <t>A11.20.024</t>
  </si>
  <si>
    <t>Введение лекарственных препаратов интравагинально</t>
  </si>
  <si>
    <t>A11.20.025</t>
  </si>
  <si>
    <t>Получение соскоба с шейки матки</t>
  </si>
  <si>
    <t>A11.20.026</t>
  </si>
  <si>
    <t>Идентификация и оценка зрелости ооцитов</t>
  </si>
  <si>
    <t>A11.20.027</t>
  </si>
  <si>
    <t>Экстракорпоральное оплодотворение ооцитов</t>
  </si>
  <si>
    <t>A11.20.028</t>
  </si>
  <si>
    <t>Культивирование эмбриона</t>
  </si>
  <si>
    <t>A11.20.029</t>
  </si>
  <si>
    <t>Вспомогательный хетчинг (рассечение блестящей оболочки) эмбриона</t>
  </si>
  <si>
    <t>A11.20.030</t>
  </si>
  <si>
    <t>Внутриматочное введение эмбриона</t>
  </si>
  <si>
    <t>A11.20.030.001</t>
  </si>
  <si>
    <t>Внутриматочное введение криоконсервированного эмбриона</t>
  </si>
  <si>
    <t>A11.20.031</t>
  </si>
  <si>
    <t>Криоконсервация эмбрионов</t>
  </si>
  <si>
    <t>A11.20.032</t>
  </si>
  <si>
    <t>Криоконсервация гамет (ооцитов, сперматозоидов)</t>
  </si>
  <si>
    <t>A11.20.033</t>
  </si>
  <si>
    <t>Криоконсервация яичниковой ткани</t>
  </si>
  <si>
    <t>A11.20.034</t>
  </si>
  <si>
    <t>Внутриматочное введение спермы мужа (партнера)</t>
  </si>
  <si>
    <t>A11.20.035</t>
  </si>
  <si>
    <t>Внутриматочное введение спермы донора</t>
  </si>
  <si>
    <t>A11.20.036</t>
  </si>
  <si>
    <t>Аспирация ооцитов из фолликула с использованием видеоэндоскопических технологий</t>
  </si>
  <si>
    <t>A11.20.037</t>
  </si>
  <si>
    <t>Биопсия вульвы радиоволновая</t>
  </si>
  <si>
    <t>A11.20.038</t>
  </si>
  <si>
    <t>Зондирование влагалища</t>
  </si>
  <si>
    <t>A11.20.039</t>
  </si>
  <si>
    <t>Получение соскоба с вульвы</t>
  </si>
  <si>
    <t>A11.20.040</t>
  </si>
  <si>
    <t>Биопсия вульвы</t>
  </si>
  <si>
    <t>A11.20.041</t>
  </si>
  <si>
    <t>Введение акушерского разгружающего поддерживающего кольца (пессария)</t>
  </si>
  <si>
    <t>A11.20.042</t>
  </si>
  <si>
    <t>Извлечение акушерского разгружающего поддерживающего кольца (пессария)</t>
  </si>
  <si>
    <t>A11.21.001</t>
  </si>
  <si>
    <t>Сбор образца спермы для исследования</t>
  </si>
  <si>
    <t>A11.21.002</t>
  </si>
  <si>
    <t>Биопсия яичка, придатка яичка и семенного канатика</t>
  </si>
  <si>
    <t>A11.21.003</t>
  </si>
  <si>
    <t>Биопсия полового члена</t>
  </si>
  <si>
    <t>A11.21.004</t>
  </si>
  <si>
    <t>Сбор секрета простаты</t>
  </si>
  <si>
    <t>A11.21.005</t>
  </si>
  <si>
    <t>Биопсия предстательной железы</t>
  </si>
  <si>
    <t>A11.21.005.001</t>
  </si>
  <si>
    <t>Биопсия предстательной железы под контролем ультразвукового исследования</t>
  </si>
  <si>
    <t>A11.21.005.002</t>
  </si>
  <si>
    <t>Биопсия предстательной железы под контролем магнитно-резонансной томографии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</si>
  <si>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</si>
  <si>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</si>
  <si>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A11.21.005.004</t>
  </si>
  <si>
    <t>Биопсия (мультифокальная) простаты трансперинеальная пункционная под контролем ультразвукового исследования</t>
  </si>
  <si>
    <t>A11.21.006</t>
  </si>
  <si>
    <t>Инъекция в половой член</t>
  </si>
  <si>
    <t>A11.21.008</t>
  </si>
  <si>
    <t>Введение ректальных грязевых тампонов при заболеваниях мужских половых органов</t>
  </si>
  <si>
    <t>A11.21.009</t>
  </si>
  <si>
    <t>Кишечные орошения минеральной водой при заболеваниях мужских половых органов</t>
  </si>
  <si>
    <t>A11.21.010</t>
  </si>
  <si>
    <t>Обработка спермы для проведения процедуры экстракорпорального оплодотворения</t>
  </si>
  <si>
    <t>A11.21.011</t>
  </si>
  <si>
    <t>Получение отделяемого из препуциального мешка</t>
  </si>
  <si>
    <t>A11.21.012</t>
  </si>
  <si>
    <t>Биопсия яичка</t>
  </si>
  <si>
    <t>A11.21.012.001</t>
  </si>
  <si>
    <t>Биопсия яичка придатка</t>
  </si>
  <si>
    <t>A11.21.013</t>
  </si>
  <si>
    <t>Биопсия семенного канатика</t>
  </si>
  <si>
    <t>A11.21.014</t>
  </si>
  <si>
    <t>Пункция яичка</t>
  </si>
  <si>
    <t>A11.21.015</t>
  </si>
  <si>
    <t>Пункция кавернозного тела</t>
  </si>
  <si>
    <t>A11.22.001</t>
  </si>
  <si>
    <t>Биопсия щитовидной или паращитовидной железы</t>
  </si>
  <si>
    <t>A11.22.001.001</t>
  </si>
  <si>
    <t>Биопсия щитовидной или паращитовидной железы под контролем ультразвукового исследования</t>
  </si>
  <si>
    <t>A11.22.002</t>
  </si>
  <si>
    <t>Пункция щитовидной или паращитовидной железы</t>
  </si>
  <si>
    <t>A11.22.002.001</t>
  </si>
  <si>
    <t>Пункция щитовидной или паращитовидной железы под контролем ультразвукового исследования</t>
  </si>
  <si>
    <t>A11.22.003</t>
  </si>
  <si>
    <t>Биопсия надпочечника под контролем ультразвукого исследования</t>
  </si>
  <si>
    <t>A11.23.001</t>
  </si>
  <si>
    <t>Спинномозговая пункция</t>
  </si>
  <si>
    <t>A11.23.001.001</t>
  </si>
  <si>
    <t>Спинномозговая пункция с катетеризацией перидурального пространства</t>
  </si>
  <si>
    <t>A11.23.001.002</t>
  </si>
  <si>
    <t>Спинномозговая пункция с изменением давления спинномозговой жидкости</t>
  </si>
  <si>
    <t>A11.23.002</t>
  </si>
  <si>
    <t>Введение лекарственных препаратов в спинномозговой канал</t>
  </si>
  <si>
    <t>A11.23.003</t>
  </si>
  <si>
    <t>Введение лекарственных препаратов в перидуральное пространство</t>
  </si>
  <si>
    <t>A11.23.003.001</t>
  </si>
  <si>
    <t>Непрерывное введение лекарственных препаратов в перидуральное пространство</t>
  </si>
  <si>
    <t>A11.23.004</t>
  </si>
  <si>
    <t>Введение лекарственных препаратов в структуры головного мозга</t>
  </si>
  <si>
    <t>A11.23.005</t>
  </si>
  <si>
    <t>Биопсия новообразования основания черепа</t>
  </si>
  <si>
    <t>A11.23.005.001</t>
  </si>
  <si>
    <t>Биопсия новообразования основания черепа эндоназальная с помощью видеоэндоскопический технологий</t>
  </si>
  <si>
    <t>A11.23.006</t>
  </si>
  <si>
    <t>Получение ликвора из желудочков мозга</t>
  </si>
  <si>
    <t>A11.23.007</t>
  </si>
  <si>
    <t>Имплантация интратекальной помпы</t>
  </si>
  <si>
    <t>A11.23.007.001</t>
  </si>
  <si>
    <t>Заправка баклофеновой помпы</t>
  </si>
  <si>
    <t>A11.24.001</t>
  </si>
  <si>
    <t>Введение лекарственных препаратов в область периферического нерва</t>
  </si>
  <si>
    <t>A11.25.001</t>
  </si>
  <si>
    <t>Сбор паразитов или микроорганизмов из уха</t>
  </si>
  <si>
    <t>A11.25.002</t>
  </si>
  <si>
    <t>Введение лекарственных препаратов в наружный слуховой проход</t>
  </si>
  <si>
    <t>A11.25.003</t>
  </si>
  <si>
    <t>Промывание среднего уха</t>
  </si>
  <si>
    <t>A11.25.003.001</t>
  </si>
  <si>
    <t>Промывание надбарабанного пространства среднего уха</t>
  </si>
  <si>
    <t>A11.25.004</t>
  </si>
  <si>
    <t>Введение лекарственных препаратов в барабанную полость</t>
  </si>
  <si>
    <t>A11.25.004.001</t>
  </si>
  <si>
    <t>Введение лекарственных препаратов в барабанную полость транстимпанально</t>
  </si>
  <si>
    <t>A11.25.005</t>
  </si>
  <si>
    <t>Получение отделяемого из наружного слухового прохода</t>
  </si>
  <si>
    <t>A11.25.006</t>
  </si>
  <si>
    <t>Биопсия новообразования наружного уха</t>
  </si>
  <si>
    <t>A11.26.001</t>
  </si>
  <si>
    <t>Биопсия новообразования век, конъюнктивы или роговицы</t>
  </si>
  <si>
    <t>A11.26.002</t>
  </si>
  <si>
    <t>Биопсия слезной железы и слезного мешка</t>
  </si>
  <si>
    <t>A11.26.003</t>
  </si>
  <si>
    <t>Биопсия новообразования радужки или цилиарного тела</t>
  </si>
  <si>
    <t>A11.26.004</t>
  </si>
  <si>
    <t>Промывание слезных путей</t>
  </si>
  <si>
    <t>A11.26.005</t>
  </si>
  <si>
    <t>Зондирование слезно-носового канала</t>
  </si>
  <si>
    <t>A11.26.008</t>
  </si>
  <si>
    <t>Биопсия глазницы</t>
  </si>
  <si>
    <t>A11.26.009</t>
  </si>
  <si>
    <t>Получение мазка содержимого конъюнктивальной полости и слезоотводящих путей</t>
  </si>
  <si>
    <t>A11.26.010</t>
  </si>
  <si>
    <t>Эндовитреальная пункция</t>
  </si>
  <si>
    <t>A11.26.011</t>
  </si>
  <si>
    <t>Пара- и ретробульбарные инъекции</t>
  </si>
  <si>
    <t>A11.26.012</t>
  </si>
  <si>
    <t>Введение воздуха или лекарственных препаратов в камеры глаза</t>
  </si>
  <si>
    <t>A11.26.013</t>
  </si>
  <si>
    <t>Ретробульбарная катетеризация</t>
  </si>
  <si>
    <t>A11.26.014</t>
  </si>
  <si>
    <t>Ирригационная терапия (введение лекарственных препаратов через ретробульбарный катетер)</t>
  </si>
  <si>
    <t>A11.26.015</t>
  </si>
  <si>
    <t>Соскоб конъюнктивы</t>
  </si>
  <si>
    <t>A11.26.016</t>
  </si>
  <si>
    <t>Субконъюнктивальная инъекция</t>
  </si>
  <si>
    <t>A11.26.017</t>
  </si>
  <si>
    <t>Тонкоигольная аспирационная биопсия при внутриглазных опухолях</t>
  </si>
  <si>
    <t>A11.26.017.001</t>
  </si>
  <si>
    <t>Тонкоигольная аспирационная биопсия опухоли орбиты</t>
  </si>
  <si>
    <t>A11.26.018</t>
  </si>
  <si>
    <t>Глазные ванночки с растворами лекарственных препаратов</t>
  </si>
  <si>
    <t>A21.26.019</t>
  </si>
  <si>
    <t>Промывание конъюнктивной полости</t>
  </si>
  <si>
    <t>A11.28.001</t>
  </si>
  <si>
    <t>Биопсия почки</t>
  </si>
  <si>
    <t>A11.28.001.001</t>
  </si>
  <si>
    <t>Биопсия почки под контролем ультразвукового исследования</t>
  </si>
  <si>
    <t>A11.28.002</t>
  </si>
  <si>
    <t>Биопсия мочевого пузыря</t>
  </si>
  <si>
    <t>A11.28.002.001</t>
  </si>
  <si>
    <t>Биопсия мочевого пузыря трансуретральная</t>
  </si>
  <si>
    <t>A11.28.003</t>
  </si>
  <si>
    <t>Сбор мочи из одного мочеточника</t>
  </si>
  <si>
    <t>A11.28.004</t>
  </si>
  <si>
    <t>Пункция и аспирация из кисты почки или почечной лоханки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</si>
  <si>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</si>
  <si>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</si>
  <si>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A11.28.005</t>
  </si>
  <si>
    <t>Получение стерильного препарата мочи</t>
  </si>
  <si>
    <t>A11.28.006</t>
  </si>
  <si>
    <t>Получение уретрального отделяемого</t>
  </si>
  <si>
    <t>A11.28.006.001</t>
  </si>
  <si>
    <t>Получение соскоба из уретры</t>
  </si>
  <si>
    <t>A11.28.007</t>
  </si>
  <si>
    <t>Катетеризация мочевого пузыря</t>
  </si>
  <si>
    <t>A11.28.008</t>
  </si>
  <si>
    <t>Инсталляция мочевого пузыря</t>
  </si>
  <si>
    <t>A11.28.009</t>
  </si>
  <si>
    <t>Инстилляция уретры</t>
  </si>
  <si>
    <t>A11.28.010</t>
  </si>
  <si>
    <t>Микроклизмирование уретры</t>
  </si>
  <si>
    <t>A11.28.011</t>
  </si>
  <si>
    <t>Чрескожная пункционная нефростомия</t>
  </si>
  <si>
    <t>A11.28.012</t>
  </si>
  <si>
    <t>Установка стента в мочевыводящие пути</t>
  </si>
  <si>
    <t>A11.28.013</t>
  </si>
  <si>
    <t>Парауретральное введение лекарственных препаратов</t>
  </si>
  <si>
    <t>A11.28.014</t>
  </si>
  <si>
    <t>Сбор мочи для лабораторного исследования</t>
  </si>
  <si>
    <t>A11.28.015</t>
  </si>
  <si>
    <t>Удаление стента из мочевыводящих путей</t>
  </si>
  <si>
    <t>A11.28.015.001</t>
  </si>
  <si>
    <t>Удаление уретерального стента</t>
  </si>
  <si>
    <t>A11.28.015.002</t>
  </si>
  <si>
    <t>Удаление уретрального стента</t>
  </si>
  <si>
    <t>A11.28.016</t>
  </si>
  <si>
    <t>Биопсия уретры</t>
  </si>
  <si>
    <t>A11.30.001</t>
  </si>
  <si>
    <t>Парацентез</t>
  </si>
  <si>
    <t>A11.30.001.001</t>
  </si>
  <si>
    <t>Парацентез с регулируемым удалением перитонеального транссудата</t>
  </si>
  <si>
    <t>A11.30.002</t>
  </si>
  <si>
    <t>Биопсия хориона, плаценты</t>
  </si>
  <si>
    <t>A11.30.003</t>
  </si>
  <si>
    <t>Амниоцентез</t>
  </si>
  <si>
    <t>A11.30.003.001</t>
  </si>
  <si>
    <t>Амниоцентез трансвагинальный</t>
  </si>
  <si>
    <t>A11.30.004</t>
  </si>
  <si>
    <t>Наложение пневмоперитонеума</t>
  </si>
  <si>
    <t>A11.30.005</t>
  </si>
  <si>
    <t>Зондирование свищевого хода</t>
  </si>
  <si>
    <t>A11.30.006</t>
  </si>
  <si>
    <t>Внутрибрюшное введение лекарственных препаратов</t>
  </si>
  <si>
    <t>A11.30.007</t>
  </si>
  <si>
    <t>Биопсия брюшины</t>
  </si>
  <si>
    <t>A11.30.008</t>
  </si>
  <si>
    <t>Введение лекарственных препаратов в ткань опухоли</t>
  </si>
  <si>
    <t>A11.30.010</t>
  </si>
  <si>
    <t>Биопсия эмбриона</t>
  </si>
  <si>
    <t>A11.30.012</t>
  </si>
  <si>
    <t>Введение сперматозоида в ооцит</t>
  </si>
  <si>
    <t>A11.30.013</t>
  </si>
  <si>
    <t>Биопсия опухолей, опухолеподобных образований мягких тканей</t>
  </si>
  <si>
    <t>A11.30.014</t>
  </si>
  <si>
    <t>Трепанбиопсия опухолей наружных локализаций, лимфатических узлов под визуальным контролем</t>
  </si>
  <si>
    <t>A11.30.016</t>
  </si>
  <si>
    <t>Кордоцентез</t>
  </si>
  <si>
    <t>A11.30.016.001</t>
  </si>
  <si>
    <t>Кордоцентез под контролем ультразвукового исследования</t>
  </si>
  <si>
    <t>A11.30.017</t>
  </si>
  <si>
    <t>Амниотомия</t>
  </si>
  <si>
    <t>A11.30.018</t>
  </si>
  <si>
    <t>Забор материала для исследования пузырной жидкости на эозинофилы</t>
  </si>
  <si>
    <t>A11.30.019</t>
  </si>
  <si>
    <t>Биопсия бластомера</t>
  </si>
  <si>
    <t>A11.30.020</t>
  </si>
  <si>
    <t>Инсеминация ооцитов и чистка от кумулюса</t>
  </si>
  <si>
    <t>A11.30.021</t>
  </si>
  <si>
    <t>Получение отделяемого из раны</t>
  </si>
  <si>
    <t>A11.30.022</t>
  </si>
  <si>
    <t>Эмболизация сосудов пуповины акардиального плода под контролем ультразвукового исследования</t>
  </si>
  <si>
    <t>A11.30.023</t>
  </si>
  <si>
    <t>Пункция и аспирация кист забрюшного пространства</t>
  </si>
  <si>
    <t>A11.30.023.001</t>
  </si>
  <si>
    <t>Пункция и аспирация из кист забрюшного пространства под контролем ультразвукового исследования</t>
  </si>
  <si>
    <t>A11.30.024</t>
  </si>
  <si>
    <t>Пункция мягких тканей</t>
  </si>
  <si>
    <t>A11.30.024.001</t>
  </si>
  <si>
    <t>Пункция мягких тканей под контролем ультразвукового исследования</t>
  </si>
  <si>
    <t>A11.30.025</t>
  </si>
  <si>
    <t>Замена удлинителя катетера для перитонеального диализа</t>
  </si>
  <si>
    <t>A11.30.026</t>
  </si>
  <si>
    <t>Реинтеграция катетера для перитонеального диализа с использованием видеоэндоскопических технологий</t>
  </si>
  <si>
    <t>A11.30.027</t>
  </si>
  <si>
    <t>Внутриабдоминальная фиксация катетера для перитонеального диализа</t>
  </si>
  <si>
    <t>A11.30.028</t>
  </si>
  <si>
    <t>Имплантация катетера для перитонеального диализа с использованием видеоэндоскопических технологий</t>
  </si>
  <si>
    <t>A12.01.001</t>
  </si>
  <si>
    <t>Определение сенсибилизации кожи к определенным косметическим веществам</t>
  </si>
  <si>
    <t>A12.01.002</t>
  </si>
  <si>
    <t>Определение концентрации водородных ионов (рН) в коже</t>
  </si>
  <si>
    <t>A12.01.003</t>
  </si>
  <si>
    <t>Исследование потоотделения кожи</t>
  </si>
  <si>
    <t>A12.01.004</t>
  </si>
  <si>
    <t>Себометрия</t>
  </si>
  <si>
    <t>A12.01.005</t>
  </si>
  <si>
    <t>Определение фоточувствительности кожи</t>
  </si>
  <si>
    <t>A12.01.006</t>
  </si>
  <si>
    <t>Влагометрия кожи</t>
  </si>
  <si>
    <t>A12.01.007</t>
  </si>
  <si>
    <t>Эластометрия кожи</t>
  </si>
  <si>
    <t>A12.01.008</t>
  </si>
  <si>
    <t>Определение парциального давления кислорода в мягких тканях (оксиметрия)</t>
  </si>
  <si>
    <t>A12.01.009</t>
  </si>
  <si>
    <t>Потовая проба</t>
  </si>
  <si>
    <t>A12.03.001</t>
  </si>
  <si>
    <t>Биомеханическое исследование позвоночника</t>
  </si>
  <si>
    <t>A12.03.002</t>
  </si>
  <si>
    <t>Биомеханическое исследование опорно-двигательного аппарата</t>
  </si>
  <si>
    <t>A12.04.001</t>
  </si>
  <si>
    <t>Исследование физических свойств синовиальной жидкости</t>
  </si>
  <si>
    <t>A12.05.001</t>
  </si>
  <si>
    <t>Исследование скорости оседания эритроцитов</t>
  </si>
  <si>
    <t>A12.05.002</t>
  </si>
  <si>
    <t>Исследование осмотической резистентности эритроцитов</t>
  </si>
  <si>
    <t>A12.05.003</t>
  </si>
  <si>
    <t>Исследование кислотной резистентности эритроцитов</t>
  </si>
  <si>
    <t>A12.05.003.001</t>
  </si>
  <si>
    <t>Исследование сахарозной резистентности эритроцитов</t>
  </si>
  <si>
    <t>A12.05.004</t>
  </si>
  <si>
    <t>Проба на совместимость перед переливанием компонентов крови</t>
  </si>
  <si>
    <t>A12.05.004.001</t>
  </si>
  <si>
    <t>Проба на совместимость перед переливанием эритроцитов по полным антителам (IgM)</t>
  </si>
  <si>
    <t>A12.05.004.002</t>
  </si>
  <si>
    <t>Проба на совместимость перед переливанием эритроцитов по неполным антителам (IgG)</t>
  </si>
  <si>
    <t>A12.05.004.003</t>
  </si>
  <si>
    <t>Проба на совместимость по иммунным антителам реципиента и антигенам главного комплекса гистосовместимости донора</t>
  </si>
  <si>
    <t>A12.05.004.004</t>
  </si>
  <si>
    <t>Проба на совместимость по иммунным антителам реципиента и антигенам системы НРА донора</t>
  </si>
  <si>
    <t>A12.05.004.005</t>
  </si>
  <si>
    <t>Проба на совместимость по иммунным антителам реципиента и антигенам системы HNA донора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</si>
  <si>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</si>
  <si>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</si>
  <si>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</si>
  <si>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</si>
  <si>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</t>
  </si>
  <si>
    <t>Определение подгруппы и других групп крови меньшего значения А-1, А-2, D, Cc, E, Kell, Duffy</t>
  </si>
  <si>
    <t>A12.05.007.001</t>
  </si>
  <si>
    <t>Определение фенотипа по антигенам С, с, Е, е,</t>
  </si>
  <si>
    <t>, К, k и определение антиэритроцитарных антител</t>
  </si>
  <si>
    <t>A12.05.007.002</t>
  </si>
  <si>
    <t>Определение фенотипа антигенов эритроцитов системы MNS</t>
  </si>
  <si>
    <t>A12.05.007.003</t>
  </si>
  <si>
    <t>Определение фенотипа антигенов эритроцитов системы Lewis</t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</si>
  <si>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</si>
  <si>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</si>
  <si>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</si>
  <si>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</si>
  <si>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A12.05.010</t>
  </si>
  <si>
    <t>Определение HLA-антигенов</t>
  </si>
  <si>
    <t>A12.05.011</t>
  </si>
  <si>
    <t>Исследование железосвязывающей способности сыворотки</t>
  </si>
  <si>
    <t>A12.05.012</t>
  </si>
  <si>
    <t>Семейные обследования на унаследованный гемоглобин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</si>
  <si>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</si>
  <si>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</si>
  <si>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</si>
  <si>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</si>
  <si>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</si>
  <si>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</si>
  <si>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A12.05.013</t>
  </si>
  <si>
    <t>Цитогенетическое исследование (кариотип)</t>
  </si>
  <si>
    <t>А12.05.014</t>
  </si>
  <si>
    <t>Исследование времени свертывания нестабилизированной крови или рекальцификации плазмы неактивированное</t>
  </si>
  <si>
    <t>А12.05.015</t>
  </si>
  <si>
    <t>Исследование времени кровотечения</t>
  </si>
  <si>
    <t>А12.05.016</t>
  </si>
  <si>
    <t>Исследование свойств сгустка крови</t>
  </si>
  <si>
    <t>А12.05.016.001</t>
  </si>
  <si>
    <t>Электрокоагулография</t>
  </si>
  <si>
    <t>А12.05.016.002</t>
  </si>
  <si>
    <t>Тромбоэластография</t>
  </si>
  <si>
    <t>А12.05.016.003</t>
  </si>
  <si>
    <t>Тромбоэластометрия</t>
  </si>
  <si>
    <t>А12.05.016.004</t>
  </si>
  <si>
    <t>Тромбофотометрия динамическая</t>
  </si>
  <si>
    <t>А12.05.017</t>
  </si>
  <si>
    <t>Исследование агрегации тромбоцитов</t>
  </si>
  <si>
    <t>А12.05.017.001</t>
  </si>
  <si>
    <t>Агрегометрия импедансная</t>
  </si>
  <si>
    <t>А12.05.017.002</t>
  </si>
  <si>
    <t>Агрегометрия оптическая</t>
  </si>
  <si>
    <t>А12.05.017.003</t>
  </si>
  <si>
    <t>Агрегометрия люминесцентная</t>
  </si>
  <si>
    <t>А12.05.018</t>
  </si>
  <si>
    <t>Исследование фибринолитической активности крови</t>
  </si>
  <si>
    <t>А12.05.019</t>
  </si>
  <si>
    <t>Исследование насыщения трансферрина железом</t>
  </si>
  <si>
    <t>А12.05.020</t>
  </si>
  <si>
    <t>Десфераловый тест</t>
  </si>
  <si>
    <t>А12.05.021</t>
  </si>
  <si>
    <t>Исследование продолжительности жизни эритроцитов</t>
  </si>
  <si>
    <t>А12.05.022</t>
  </si>
  <si>
    <t>Исследование агрегации тромбоцитов с помощью агрегат-гемагглютинационной пробы</t>
  </si>
  <si>
    <t>А12.05.023</t>
  </si>
  <si>
    <t>Определение тепловых гемолизинов в сыворотке крови</t>
  </si>
  <si>
    <t>А12.05.024</t>
  </si>
  <si>
    <t>Определение холодовых антиэритроцитарных антител в крови</t>
  </si>
  <si>
    <t>А12.05.025</t>
  </si>
  <si>
    <t>Определение двуфазных гемолизинов в крови</t>
  </si>
  <si>
    <t>А12.05.026</t>
  </si>
  <si>
    <t>Исследование уровня кислорода крови</t>
  </si>
  <si>
    <t>А12.05.027</t>
  </si>
  <si>
    <t>Определение протромбинового (тромбопластинового) времени в крови или в плазме</t>
  </si>
  <si>
    <t>А12.05.028</t>
  </si>
  <si>
    <t>Определение тромбинового времени в крови</t>
  </si>
  <si>
    <t>А12.05.029</t>
  </si>
  <si>
    <t>Тест дегрануляции базофилов</t>
  </si>
  <si>
    <t>А12.05.030</t>
  </si>
  <si>
    <t>Определение сидеробластов и сидероцитов</t>
  </si>
  <si>
    <t>А12.05.031</t>
  </si>
  <si>
    <t>Определение степени насыщения кислородом гемоглобина</t>
  </si>
  <si>
    <t>А12.05.033</t>
  </si>
  <si>
    <t>Исследование эластичности (деформируемости) эритроцитов</t>
  </si>
  <si>
    <t>А12.05.034</t>
  </si>
  <si>
    <t>Исследование онкотического давления крови</t>
  </si>
  <si>
    <t>А12.05.036</t>
  </si>
  <si>
    <t>Оценка продолжительности жизни тромбоцитов</t>
  </si>
  <si>
    <t>А12.05.037</t>
  </si>
  <si>
    <t>Аутокоагуляционный тест</t>
  </si>
  <si>
    <t>А12.05.038</t>
  </si>
  <si>
    <t>Рептилазное (батроксобиновое) время</t>
  </si>
  <si>
    <t>А12.05.039</t>
  </si>
  <si>
    <t>Активированное частичное тромбопластиновое время</t>
  </si>
  <si>
    <t>А12.05.040</t>
  </si>
  <si>
    <t>Определение резистентности к активированному протеину С</t>
  </si>
  <si>
    <t>А12.05.043</t>
  </si>
  <si>
    <t>Тест с ядом гадюки Рассела или тайпана</t>
  </si>
  <si>
    <t>А12.05.052</t>
  </si>
  <si>
    <t>Определение времени свертывания плазмы, активированное каолином</t>
  </si>
  <si>
    <t>А12.05.053</t>
  </si>
  <si>
    <t>Определение времени свертывания плазмы, активированное кефалином</t>
  </si>
  <si>
    <t>А12.05.054</t>
  </si>
  <si>
    <t>Исследование адгезии тромбоцитов</t>
  </si>
  <si>
    <t>А12.05.107</t>
  </si>
  <si>
    <t>Определение НРА-антигенов</t>
  </si>
  <si>
    <t>А12.05.108</t>
  </si>
  <si>
    <t>Определение интерлейкина 8 в сыворотке крови</t>
  </si>
  <si>
    <t>А12.05.109</t>
  </si>
  <si>
    <t>Определение интерлейкина 10 в сыворотке крови</t>
  </si>
  <si>
    <t>А12.05.110</t>
  </si>
  <si>
    <t>Определение трофобластического гликопротеина</t>
  </si>
  <si>
    <t>A12.05.111</t>
  </si>
  <si>
    <t>Определение HNA-антигенов</t>
  </si>
  <si>
    <t>А12.05.112</t>
  </si>
  <si>
    <t>Определение моноцитов, фагоцитирующих бета-амилоид</t>
  </si>
  <si>
    <t>А12.05.113</t>
  </si>
  <si>
    <t>Капнография</t>
  </si>
  <si>
    <t>А12.05.114</t>
  </si>
  <si>
    <t>Капнометрия</t>
  </si>
  <si>
    <t>А12.05.115</t>
  </si>
  <si>
    <t>Исследование уровня шизоцитов в крови</t>
  </si>
  <si>
    <t>А12.05.116</t>
  </si>
  <si>
    <t>Исследование транспортных свойств альбумина</t>
  </si>
  <si>
    <t>А12.05.116.001</t>
  </si>
  <si>
    <t>Исследование транспортных свойств альбумина методом электронного парамагнитного резонанса</t>
  </si>
  <si>
    <t>А12.05.117</t>
  </si>
  <si>
    <t>Оценка гематокрита</t>
  </si>
  <si>
    <t>А12.05.118</t>
  </si>
  <si>
    <t>Исследование уровня эритроцитов в крови</t>
  </si>
  <si>
    <t>А12.05.119</t>
  </si>
  <si>
    <t>Исследование уровня лейкоцитов в крови</t>
  </si>
  <si>
    <t>А12.05.120</t>
  </si>
  <si>
    <t>Исследование уровня тромбоцитов в крови</t>
  </si>
  <si>
    <t>А12.05.121</t>
  </si>
  <si>
    <t>Дифференцированный подсчет лейкоцитов (лейкоцитарная формула)</t>
  </si>
  <si>
    <t>А12.05.122</t>
  </si>
  <si>
    <t>Просмотр мазка крови для анализа аномалий морфологии эритроцитов, тромбоцитов и лейкоцитов</t>
  </si>
  <si>
    <t>А12.05.123</t>
  </si>
  <si>
    <t>Исследование уровня ретикулоцитов в крови</t>
  </si>
  <si>
    <t>А12.05.124</t>
  </si>
  <si>
    <t>Определение цветового показателя</t>
  </si>
  <si>
    <t>А12.05.125</t>
  </si>
  <si>
    <t>Гипоксическая проба на обнаружение серповидноклеточных эритроцитов</t>
  </si>
  <si>
    <t>А12.05.126</t>
  </si>
  <si>
    <t>Определение размеров эритроцитов</t>
  </si>
  <si>
    <t>А12.05.127</t>
  </si>
  <si>
    <t>Определение количества сидеробластов и сидероцитов</t>
  </si>
  <si>
    <t>А12.05.128</t>
  </si>
  <si>
    <t>Исследование вязкости крови</t>
  </si>
  <si>
    <t>А12.06.001</t>
  </si>
  <si>
    <t>Исследование популяций лимфоцитов</t>
  </si>
  <si>
    <t>А12.06.001.001</t>
  </si>
  <si>
    <t>Исследование CD3+ лимфоцитов</t>
  </si>
  <si>
    <t>А12.06.001.002</t>
  </si>
  <si>
    <t>Исследование CD4+ лимфоцитов</t>
  </si>
  <si>
    <t>А12.06.001.003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</si>
  <si>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</si>
  <si>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</si>
  <si>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</si>
  <si>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</si>
  <si>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</si>
  <si>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A12.06.001.006</t>
  </si>
  <si>
    <t>Исследование CD20+ лимфоцитов</t>
  </si>
  <si>
    <t>A12.06.001.007</t>
  </si>
  <si>
    <t>Исследование CD21+ лимфоцитов</t>
  </si>
  <si>
    <t>A12.06.001.008</t>
  </si>
  <si>
    <t>Исследование CD25+ лимфоцитов</t>
  </si>
  <si>
    <t>A12.06.001.009</t>
  </si>
  <si>
    <t>Исследование CD45+ лимфоцитов</t>
  </si>
  <si>
    <t>A12.06.001.010</t>
  </si>
  <si>
    <t>Исследование CD3+/-HLADR+/- лимфоцитов</t>
  </si>
  <si>
    <t>A12.06.001.011</t>
  </si>
  <si>
    <t>Исследование HLADR+/- лимфоцитов</t>
  </si>
  <si>
    <t>A12.06.001.012</t>
  </si>
  <si>
    <t>Исследование CD34+CD31+ лимфоцитов</t>
  </si>
  <si>
    <t>A12.06.002</t>
  </si>
  <si>
    <t>Определение содержания мембранных иммуноглобулинов</t>
  </si>
  <si>
    <t>A12.06.003</t>
  </si>
  <si>
    <t>Микроскопия крови на обнаружение LE-клеток</t>
  </si>
  <si>
    <t>A12.06.004</t>
  </si>
  <si>
    <t>Определение пролиферативной активности лимфоцитов</t>
  </si>
  <si>
    <t>A12.06.004.001</t>
  </si>
  <si>
    <t>Определение пролиферативной активности лимфоцитов с митогенами</t>
  </si>
  <si>
    <t>A12.06.004.002</t>
  </si>
  <si>
    <t>Определение пролиферативной активности лимфоцитов с митогенами и специфическими антигенами</t>
  </si>
  <si>
    <t>A12.06.004.003</t>
  </si>
  <si>
    <t>Определение пролиферативной активности лимфоцитов с митогенами и лекарственными препаратами</t>
  </si>
  <si>
    <t>A12.06.005</t>
  </si>
  <si>
    <t>Исследование макрофагальной активности</t>
  </si>
  <si>
    <t>A12.06.006</t>
  </si>
  <si>
    <t>Накожные исследования реакции на аллергены</t>
  </si>
  <si>
    <t>A12.06.008</t>
  </si>
  <si>
    <t>Выявление антител к антигенам тканей легкого</t>
  </si>
  <si>
    <t>A12.06.009</t>
  </si>
  <si>
    <t>Определение содержания антител к антигенам тканей почек</t>
  </si>
  <si>
    <t>A12.06.010</t>
  </si>
  <si>
    <t>Определение содержания антител к антигенам ядра клетки и ДНК</t>
  </si>
  <si>
    <t>A12.06.010.001</t>
  </si>
  <si>
    <t>Определение содержания антител к ДНК нативной</t>
  </si>
  <si>
    <t>A12.06.010.002</t>
  </si>
  <si>
    <t>Определение содержания антител к ДНК денатурированной</t>
  </si>
  <si>
    <t>A12.06.012</t>
  </si>
  <si>
    <t>Определение содержания антилейкоцитарных антител</t>
  </si>
  <si>
    <t>А12.06.012.001</t>
  </si>
  <si>
    <t>Определение содержания аллоиммунных антител к антигенам гранулоцитов</t>
  </si>
  <si>
    <t>А12.06.012.002</t>
  </si>
  <si>
    <t>Определение содержания аутолимфоцитотоксических антител</t>
  </si>
  <si>
    <t>А12.06.012.003</t>
  </si>
  <si>
    <t>Определение содержания аутогранулоцитотоксических антител</t>
  </si>
  <si>
    <t>А12.06.013</t>
  </si>
  <si>
    <t>Определение содержания антитромбоцитарных антител</t>
  </si>
  <si>
    <t>А12.06.014</t>
  </si>
  <si>
    <t>Определение иммунных ингибиторов к факторам свертывания</t>
  </si>
  <si>
    <t>А12.06.015</t>
  </si>
  <si>
    <t>Определение антистрептолизина-О в сыворотке крови</t>
  </si>
  <si>
    <t>А12.06.017</t>
  </si>
  <si>
    <t>Определение содержания антител к тироглобулину в сыворотке крови</t>
  </si>
  <si>
    <t>А12.06.018</t>
  </si>
  <si>
    <t>Определение содержания антител к ткани щитовидной железы в крови</t>
  </si>
  <si>
    <t>Определение содержания ревматоидного фактора в крови</t>
  </si>
  <si>
    <t>А12.06.020</t>
  </si>
  <si>
    <t>Определение содержания антител к антигенам островков клеток поджелудочной железы в крови</t>
  </si>
  <si>
    <t>А12.06.021</t>
  </si>
  <si>
    <t>Определение содержания антител к антигенам миелина в крови</t>
  </si>
  <si>
    <t>А12.06.022</t>
  </si>
  <si>
    <t>Определение содержания антител к антигенам слюнной железы в крови</t>
  </si>
  <si>
    <t>А12.06.023</t>
  </si>
  <si>
    <t>Определение содержания антител к антигенам миокарда в крови</t>
  </si>
  <si>
    <t>А12.06.024</t>
  </si>
  <si>
    <t>Определение содержания антител к антигенам печеночной ткани в крови</t>
  </si>
  <si>
    <t>А12.06.025</t>
  </si>
  <si>
    <t>Определение содержания антител к антигенам мышечной ткани в крови</t>
  </si>
  <si>
    <t>А12.06.026</t>
  </si>
  <si>
    <t>Определение содержания антител к антигенам желудка в крови</t>
  </si>
  <si>
    <t>A12.06.027</t>
  </si>
  <si>
    <t>Определение содержания антител к антигенам эритроцитов в сыворотке крови</t>
  </si>
  <si>
    <t>A12.06.028</t>
  </si>
  <si>
    <t>Определение содержания антител к антигенам спермальной жидкости в плазме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</si>
  <si>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</si>
  <si>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</si>
  <si>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</si>
  <si>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</si>
  <si>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A12.06.031</t>
  </si>
  <si>
    <t>Определение содержания антител к гормонам щитовидной железы в крови</t>
  </si>
  <si>
    <t>A12.06.032</t>
  </si>
  <si>
    <t>Определение содержания антител к гормонам гипофиза в крови</t>
  </si>
  <si>
    <t>A12.06.033</t>
  </si>
  <si>
    <t>Определение содержания антител к гормонам надпочечников в крови</t>
  </si>
  <si>
    <t>A12.06.034</t>
  </si>
  <si>
    <t>Определение содержания антител к антигенам главного комплекса гистосовместимости в сыворотке крови</t>
  </si>
  <si>
    <t>A12.06.035</t>
  </si>
  <si>
    <t>Определение содержания антител к антигенам митохондрий в крови</t>
  </si>
  <si>
    <t>A12.06.036</t>
  </si>
  <si>
    <t>Определение содержания антител к антигенам микросом в крови</t>
  </si>
  <si>
    <t>A12.06.037</t>
  </si>
  <si>
    <t>Определение содержания антител к цитоплазме нейтрофилов в крови</t>
  </si>
  <si>
    <t>A12.06.038</t>
  </si>
  <si>
    <t>Определение содержания антител к хорионическому гонадотропину в крови</t>
  </si>
  <si>
    <t>A12.06.039</t>
  </si>
  <si>
    <t>Определение содержания антител к инсулину в крови</t>
  </si>
  <si>
    <t>A12.06.040</t>
  </si>
  <si>
    <t>Определение содержания антицентромерных антител в крови</t>
  </si>
  <si>
    <t>A12.06.041</t>
  </si>
  <si>
    <t>Определение содержания антител к РНК в крови</t>
  </si>
  <si>
    <t>A12.06.043</t>
  </si>
  <si>
    <t>Определение содержания антител к антигенам групп крови</t>
  </si>
  <si>
    <t>A12.06.044</t>
  </si>
  <si>
    <t>Определение содержания антител к эпидермальному ростовому фактору человека в крови</t>
  </si>
  <si>
    <t>A12.06.045</t>
  </si>
  <si>
    <t>Определение содержания антител к тиреопероксидазе в крови</t>
  </si>
  <si>
    <t>А12.06.046</t>
  </si>
  <si>
    <t>Определение содержания антител к рецептору тиреотропного гормона (ТТГ) в крови</t>
  </si>
  <si>
    <t>А12.06.046.001</t>
  </si>
  <si>
    <t>Определение содержания стимулирующих антител к рецептору тиреотропного гормона в крови</t>
  </si>
  <si>
    <t>А12.06.047</t>
  </si>
  <si>
    <t>Исследование уровня интерферона-альфа в крови</t>
  </si>
  <si>
    <t>А12.06.048</t>
  </si>
  <si>
    <t>Исследование уровня интерферона-бета в крови</t>
  </si>
  <si>
    <t>А12.06.049</t>
  </si>
  <si>
    <t>Исследование уровня интерферона-гамма в крови</t>
  </si>
  <si>
    <t>А12.06.050</t>
  </si>
  <si>
    <t>Определение активности сукцинатдегидрогеназы в популяциях лимфоцитов</t>
  </si>
  <si>
    <t>А12.06.051</t>
  </si>
  <si>
    <t>Определение содержания антител к бета-2-гликопротеину в крови</t>
  </si>
  <si>
    <t>А12.06.052</t>
  </si>
  <si>
    <t>Определение содержания антител к циклическому цитрулиновому пептиду (анти-ССР) в крови</t>
  </si>
  <si>
    <t>А12.06.053</t>
  </si>
  <si>
    <t>Определение маркеров ANCA-ассоциированных васкулитов: PR3 (c-ANCA), МПО (p-ANCA)</t>
  </si>
  <si>
    <t>А12.06.054</t>
  </si>
  <si>
    <t>Определение содержания нейтрализующих антител к бета-интерферонам в сыворотке крови</t>
  </si>
  <si>
    <t>А12.06.055</t>
  </si>
  <si>
    <t>Определение содержания антител к глиадину в крови</t>
  </si>
  <si>
    <t>А12.06.056</t>
  </si>
  <si>
    <t>Определение содержания антител к тканевой трансглютаминазе в крови</t>
  </si>
  <si>
    <t>А12.06.057</t>
  </si>
  <si>
    <t>Определение содержания антинуклеарных антител к Sm-антигену</t>
  </si>
  <si>
    <t>А12.06.058</t>
  </si>
  <si>
    <t>Определение функциональной активности лимфоцитов</t>
  </si>
  <si>
    <t>А12.06.059</t>
  </si>
  <si>
    <t>Определение содержания антител к аксиалогликопротеиновому рецептору (анти - ASGPR) в крови</t>
  </si>
  <si>
    <t>А12.06.060</t>
  </si>
  <si>
    <t>Определение уровня витамина В12 (цианокобаламин) в крови</t>
  </si>
  <si>
    <t>А12.06.061</t>
  </si>
  <si>
    <t>Определение содержания антител к экстрагируемым ядерным антигенам в крови</t>
  </si>
  <si>
    <t>А12.06.062</t>
  </si>
  <si>
    <t>Определение содержания антител к цитруллинированному виментину в крови</t>
  </si>
  <si>
    <t>А12.06.063</t>
  </si>
  <si>
    <t>Определение содержания антител к кератину в крови</t>
  </si>
  <si>
    <t>А12.06.064</t>
  </si>
  <si>
    <t>Определение содержания антител к NMDA-рецепторам в крови</t>
  </si>
  <si>
    <t>А12.06.065</t>
  </si>
  <si>
    <t>Определение содержания антител к аннексину V в крови</t>
  </si>
  <si>
    <t>А12.06.066</t>
  </si>
  <si>
    <t>Определение содержания антител к эндомизию в крови</t>
  </si>
  <si>
    <t>А12.06.067</t>
  </si>
  <si>
    <t>Исследование молекул межклеточной адгезии (sE-Selectin, slCAM-1, slCAM-3, sPECAM-1, sP-Selection, sVCAM-1)</t>
  </si>
  <si>
    <t>А12.06.068</t>
  </si>
  <si>
    <t>Определение содержания аутоантител к коллагену I типа</t>
  </si>
  <si>
    <t>А12.06.069</t>
  </si>
  <si>
    <t>Определение содержания аутоантител к коллагену III типа</t>
  </si>
  <si>
    <t>А12.06.070</t>
  </si>
  <si>
    <t>Определение содержания аутоантител к коллагену VI типа</t>
  </si>
  <si>
    <t>А12.06.071</t>
  </si>
  <si>
    <t>Определение содержания антител к тканям яичника</t>
  </si>
  <si>
    <t>А12.06.072</t>
  </si>
  <si>
    <t>Определение содержания антител к металлопротеиназе ADAMTS-13 в плазме крови</t>
  </si>
  <si>
    <t>А12.06.073</t>
  </si>
  <si>
    <t>Исследование фактора некроза опухоли в сыворотке крови</t>
  </si>
  <si>
    <t>А12.06.074</t>
  </si>
  <si>
    <t>Определение содержания антител к рецептору ацетилхолина</t>
  </si>
  <si>
    <t>А12.06.075</t>
  </si>
  <si>
    <t>Определение содержания антител к фосфатидилсерину</t>
  </si>
  <si>
    <t>А12.06.076</t>
  </si>
  <si>
    <t>Определение содержания антител к Фактору Н</t>
  </si>
  <si>
    <t>А12.06.077</t>
  </si>
  <si>
    <t>Определением чувствительности лейкоцитов крови к препаратам интерферона</t>
  </si>
  <si>
    <t>А12.06.078</t>
  </si>
  <si>
    <t>Определением чувствительности лейкоцитов крови к индукторам интерферона</t>
  </si>
  <si>
    <t>A12.06.079</t>
  </si>
  <si>
    <t>Определением чувствительности лейкоцитов крови к иммуномодуляторам</t>
  </si>
  <si>
    <t>A12.07.001</t>
  </si>
  <si>
    <t>Витальное окрашивание твердых тканей зуба</t>
  </si>
  <si>
    <t>A12.07.002</t>
  </si>
  <si>
    <t>Компьютерная диагностика заболеваний пародонта с использованием электронных зондирующих устройств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</si>
  <si>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</si>
  <si>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</si>
  <si>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</si>
  <si>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</si>
  <si>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A12.07.005</t>
  </si>
  <si>
    <t>Определение вкусовой чувствительности</t>
  </si>
  <si>
    <t>A12.07.006</t>
  </si>
  <si>
    <t>Определение секреторного иммуноглобулина А в слюне</t>
  </si>
  <si>
    <t>A12.07.007</t>
  </si>
  <si>
    <t>Микроскопическое исследование отделяемого из ротоглотки</t>
  </si>
  <si>
    <t>A12.08.001</t>
  </si>
  <si>
    <t>Акустическая ринометрия</t>
  </si>
  <si>
    <t>A12.08.002</t>
  </si>
  <si>
    <t>Исследование барофункции уха и придаточных пазух носа</t>
  </si>
  <si>
    <t>A12.08.003</t>
  </si>
  <si>
    <t>Передняя риноманометрия</t>
  </si>
  <si>
    <t>A12.09.001</t>
  </si>
  <si>
    <t>Исследование неспровоцированных дыхательных объемов и потоков</t>
  </si>
  <si>
    <t>A12.09.001.001</t>
  </si>
  <si>
    <t>Исследование неспровоцированных дыхательных объемов и потоков с использованием пикфлоуметра</t>
  </si>
  <si>
    <t>A12.09.001.002</t>
  </si>
  <si>
    <t>Осциллометрия импульсная</t>
  </si>
  <si>
    <t>A12.09.001.003</t>
  </si>
  <si>
    <t>Флоуметрия дыхания</t>
  </si>
  <si>
    <t>A12.09.001.004</t>
  </si>
  <si>
    <t>Дистанционное наблюдение за функциональными показателями внешнего дыхания</t>
  </si>
  <si>
    <t>A12.09.002</t>
  </si>
  <si>
    <t>Исследование спровоцированных дыхательных объемов</t>
  </si>
  <si>
    <t>A12.09.002.001</t>
  </si>
  <si>
    <t>Исследование дыхательных объемов с применением лекарственных препаратов</t>
  </si>
  <si>
    <t>A12.09.002.002</t>
  </si>
  <si>
    <t>Исследование дыхательных объемов при провокации физической нагрузкой</t>
  </si>
  <si>
    <t>A12.09.002.003</t>
  </si>
  <si>
    <t>Эргоспирометрия</t>
  </si>
  <si>
    <t>A12.09.003</t>
  </si>
  <si>
    <t>Гипервентиляционная, ортостатическая пробы</t>
  </si>
  <si>
    <t>A12.09.004</t>
  </si>
  <si>
    <t>Бодиплетизмография</t>
  </si>
  <si>
    <t>A12.09.005</t>
  </si>
  <si>
    <t>Пульсоксиметрия</t>
  </si>
  <si>
    <t>A12.09.006</t>
  </si>
  <si>
    <t>Исследование диффузионной способности легких</t>
  </si>
  <si>
    <t>A12.09.007</t>
  </si>
  <si>
    <t>Определение секреторного иммуноглобулина А в мокроте</t>
  </si>
  <si>
    <t>A12.09.008</t>
  </si>
  <si>
    <t>Бронхофонография</t>
  </si>
  <si>
    <t>A12.09.009</t>
  </si>
  <si>
    <t>Определение уровня оксида азота в выдыхаемом воздухе</t>
  </si>
  <si>
    <t>A12.09.010</t>
  </si>
  <si>
    <t>Микроскопическое исследование нативного и окрашенного препарата мокроты</t>
  </si>
  <si>
    <t>A12.09.011</t>
  </si>
  <si>
    <t>Микроскопическое исследование лаважной жидкости</t>
  </si>
  <si>
    <t>A12.09.012</t>
  </si>
  <si>
    <t>Исследование физических свойств мокроты</t>
  </si>
  <si>
    <t>A12.09.013</t>
  </si>
  <si>
    <t>Исследование физических свойств плевральной жидкости</t>
  </si>
  <si>
    <t>A12.09.014</t>
  </si>
  <si>
    <t>Микроскопическое исследование нативного и окрашенного препарата плевральной жидкости</t>
  </si>
  <si>
    <t>A12.10.001</t>
  </si>
  <si>
    <t>Электрокардиография с физической нагрузкой</t>
  </si>
  <si>
    <t>A12.10.002</t>
  </si>
  <si>
    <t>Электрокардиография с применением лекарственных препаратов</t>
  </si>
  <si>
    <t>A12.10.003</t>
  </si>
  <si>
    <t>Исследование сердечного выброса</t>
  </si>
  <si>
    <t>A12.10.004</t>
  </si>
  <si>
    <t>Исследование времени кровообращения</t>
  </si>
  <si>
    <t>A12.10.005</t>
  </si>
  <si>
    <t>Велоэргометрия</t>
  </si>
  <si>
    <t>A12.12.001</t>
  </si>
  <si>
    <t>Оценка объема циркулирующей крови</t>
  </si>
  <si>
    <t>A12.12.002</t>
  </si>
  <si>
    <t>Оценка дефицита циркулирующей крови</t>
  </si>
  <si>
    <t>A12.12.003</t>
  </si>
  <si>
    <t>Оценка проходимости вен нижних конечностей</t>
  </si>
  <si>
    <t>А12.12.005</t>
  </si>
  <si>
    <t>Флебоманометрия</t>
  </si>
  <si>
    <t>А12.13.001</t>
  </si>
  <si>
    <t>Оценка периферического сосудистого сопротивления</t>
  </si>
  <si>
    <t>А12.13.002</t>
  </si>
  <si>
    <t>Исследование резистентности (ломкости) микрососудов</t>
  </si>
  <si>
    <t>А12.14.001</t>
  </si>
  <si>
    <t>Определение секреторного иммуноглобулина А в желчи</t>
  </si>
  <si>
    <t>А12.15.001</t>
  </si>
  <si>
    <t>Исследование обмена глюкозы</t>
  </si>
  <si>
    <t>А12.16.001</t>
  </si>
  <si>
    <t>Пищеводная манометрия</t>
  </si>
  <si>
    <t>А12.16.002</t>
  </si>
  <si>
    <t>Определение времени желудочного переваривания</t>
  </si>
  <si>
    <t>А12.16.003</t>
  </si>
  <si>
    <t>Исследование базального выделения кислоты желудком</t>
  </si>
  <si>
    <t>A12.16.004</t>
  </si>
  <si>
    <t>Исследования реакций на инсулин</t>
  </si>
  <si>
    <t>A12.16.005</t>
  </si>
  <si>
    <t>Исследование реакции нарастания гистамина</t>
  </si>
  <si>
    <t>A12.16.006</t>
  </si>
  <si>
    <t>Определение секреторного иммуноглобулина А в желудочном содержимом</t>
  </si>
  <si>
    <t>A12.16.007</t>
  </si>
  <si>
    <t>Исследование физических свойств желудочного сока</t>
  </si>
  <si>
    <t>A12.16.008</t>
  </si>
  <si>
    <t>Микроскопическое исследование желудочного содержимого</t>
  </si>
  <si>
    <t>A12.16.009</t>
  </si>
  <si>
    <t>Исследование физических свойств дуоденального содержимого</t>
  </si>
  <si>
    <t>A12.16.010</t>
  </si>
  <si>
    <t>Исследование дуоденального содержимого микроскопическое</t>
  </si>
  <si>
    <t>A12.17.001</t>
  </si>
  <si>
    <t>Исследование всасывания витамина В12 (проба Шиллинга)</t>
  </si>
  <si>
    <t>A12.19.003</t>
  </si>
  <si>
    <t>Исследование эвакуаторной функции прямой кишки (дефекофлоуметрия)</t>
  </si>
  <si>
    <t>A12.19.004</t>
  </si>
  <si>
    <t>Определение кальпротектина в кале</t>
  </si>
  <si>
    <t>A12.19.005</t>
  </si>
  <si>
    <t>Исследование физических свойств каловых масс</t>
  </si>
  <si>
    <t>A12.19.006</t>
  </si>
  <si>
    <t>Микроскопическое исследование отделяемого из прямой кишки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</si>
  <si>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</si>
  <si>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</si>
  <si>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</si>
  <si>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</si>
  <si>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A12.20.003</t>
  </si>
  <si>
    <t>Микроскопическое исследование секрета больших парауретральных и вестибулярных желез</t>
  </si>
  <si>
    <t>A12.21.001</t>
  </si>
  <si>
    <t>Микроскопическое исследование спермы</t>
  </si>
  <si>
    <t>A12.21.002</t>
  </si>
  <si>
    <t>Тест “смешанная антиглобулиновая реакция сперматозоидов”</t>
  </si>
  <si>
    <t>A12.21.003</t>
  </si>
  <si>
    <t>Микроскопическое исследование уретрального отделяемого и сока простаты</t>
  </si>
  <si>
    <t>A12.21.004</t>
  </si>
  <si>
    <t>Микроскопическое исследование секрета крайней плоти</t>
  </si>
  <si>
    <t>A12.21.005</t>
  </si>
  <si>
    <t>Микроскопическое исследование осадка секрета простаты</t>
  </si>
  <si>
    <t>A12.22.001</t>
  </si>
  <si>
    <t>Определение реакции на стимуляцию адренокортикотропином</t>
  </si>
  <si>
    <t>A12.22.002</t>
  </si>
  <si>
    <t>Определение реакции соматотропного гормона на гипогликемию</t>
  </si>
  <si>
    <t>A12.22.003</t>
  </si>
  <si>
    <t>Определение реакции соматотропного гормона на гипергликемию</t>
  </si>
  <si>
    <t>A12.22.004</t>
  </si>
  <si>
    <t>Проведение пробы с тиролиберином</t>
  </si>
  <si>
    <t>A12.22.005</t>
  </si>
  <si>
    <t>Проведение глюкозотолерантного теста</t>
  </si>
  <si>
    <t>A12.22.006</t>
  </si>
  <si>
    <t>Проведение пробы с хорионическим гонадотропином</t>
  </si>
  <si>
    <t>A12.22.007</t>
  </si>
  <si>
    <t>Проведение пробы с гонадолиберином</t>
  </si>
  <si>
    <t>A12.22.008</t>
  </si>
  <si>
    <t>Проведение пробы гонадотропин-рилизинг гормоном</t>
  </si>
  <si>
    <t>A12.22.009</t>
  </si>
  <si>
    <t>Определение уровня рецепторов стероидных гормонов</t>
  </si>
  <si>
    <t>A12.23.001</t>
  </si>
  <si>
    <t>Серологическое исследование ликвора</t>
  </si>
  <si>
    <t>A12.23.002</t>
  </si>
  <si>
    <t>Молекулярно-биологическое исследование генов в тканях новообразований центральной нервной системы и головного мозга</t>
  </si>
  <si>
    <t>A12.23.003</t>
  </si>
  <si>
    <t>Исследование физических свойств спинномозговой жидкости</t>
  </si>
  <si>
    <t>A12.23.004</t>
  </si>
  <si>
    <t>Микроскопическое исследование спинномозговой жидкости, подсчет клеток в счетной камере (определение цитоза)</t>
  </si>
  <si>
    <t>A12.25.001</t>
  </si>
  <si>
    <t>Тональная аудиометрия</t>
  </si>
  <si>
    <t>А12.25.001.001</t>
  </si>
  <si>
    <t>Тональная аудиометрия в свободном звуковом поле</t>
  </si>
  <si>
    <t>А12.25.001.002</t>
  </si>
  <si>
    <t>Тональная аудиометрия со слуховым аппаратом в свободном звуковом поле</t>
  </si>
  <si>
    <t>А12.25.001.003</t>
  </si>
  <si>
    <t>Тональная аудиометрия с речевым процессором в свободном звуковом поле</t>
  </si>
  <si>
    <t>A12.25.002</t>
  </si>
  <si>
    <t>Речевая аудиометрия</t>
  </si>
  <si>
    <t>A12.25.002.001</t>
  </si>
  <si>
    <t>Речевая аудиометрия со слуховым аппаратом</t>
  </si>
  <si>
    <t>A12.25.002.002</t>
  </si>
  <si>
    <t>Речевая аудиометрия с речевым процессором в свободном звуковом поле</t>
  </si>
  <si>
    <t>A12.25.002.003</t>
  </si>
  <si>
    <t>Речевая аудиометрия при билатеральной стимуляции в свободном звуковом поле</t>
  </si>
  <si>
    <t>A12.25.002.004</t>
  </si>
  <si>
    <t>Речевая аудиометрия при бимодальной стимуляции в свободном звуковом поле</t>
  </si>
  <si>
    <t>A12.25.003</t>
  </si>
  <si>
    <t>Составление слухового паспорта</t>
  </si>
  <si>
    <t>A12.25.004</t>
  </si>
  <si>
    <t>Исследование слуха у новорожденного с помощью отоакустической эмиссии</t>
  </si>
  <si>
    <t>A12.25.005</t>
  </si>
  <si>
    <t>Импедансометрия</t>
  </si>
  <si>
    <t>A12.25.006</t>
  </si>
  <si>
    <t>Исследование функций слуховой трубы</t>
  </si>
  <si>
    <t>A12.25.007</t>
  </si>
  <si>
    <t>Тимпанометрия</t>
  </si>
  <si>
    <t>A12.25.008</t>
  </si>
  <si>
    <t>Дихотическое прослушивание</t>
  </si>
  <si>
    <t>A12.25.009</t>
  </si>
  <si>
    <t>Телеметрия нервного ответа с кохлеарным имплантом</t>
  </si>
  <si>
    <t>A12.25.010</t>
  </si>
  <si>
    <t>Игровая аудиометрия</t>
  </si>
  <si>
    <t>A12.25.010.001</t>
  </si>
  <si>
    <t>Игровая аудиометрия со слуховым аппаратом в свободном звуковом поле</t>
  </si>
  <si>
    <t>A12.25.010.002</t>
  </si>
  <si>
    <t>Игровая аудиометрия с речевым процессором в свободном звуковом поле</t>
  </si>
  <si>
    <t>A12.25.011</t>
  </si>
  <si>
    <t>Регистрация электрически вызванного стапедиального рефлекса с помощью импедансного аудиометра</t>
  </si>
  <si>
    <t>A12.25.012</t>
  </si>
  <si>
    <t>Определение чувствительности к ультразвуку и его латерализации</t>
  </si>
  <si>
    <t>A12.26.001</t>
  </si>
  <si>
    <t>Очаговая проба с антигеном вируса простого герпеса</t>
  </si>
  <si>
    <t>A12.26.002</t>
  </si>
  <si>
    <t>Очаговая проба с туберкулином</t>
  </si>
  <si>
    <t>A12.26.003</t>
  </si>
  <si>
    <t>Суточная тонометрия глаза</t>
  </si>
  <si>
    <t>A12.26.004</t>
  </si>
  <si>
    <t>Тонометрия глаза через 2 часа</t>
  </si>
  <si>
    <t>A12.26.005</t>
  </si>
  <si>
    <t>Эластотонометрия</t>
  </si>
  <si>
    <t>A12.26.006</t>
  </si>
  <si>
    <t>Тонометрическая проба Хеймса</t>
  </si>
  <si>
    <t>A12.26.007</t>
  </si>
  <si>
    <t>Нагрузочно-разгрузовные пробы для исследования регуляции внутриглазного давления</t>
  </si>
  <si>
    <t>A12.26.009</t>
  </si>
  <si>
    <t>Проведение гониоскопической компрессионной пробы Форбса</t>
  </si>
  <si>
    <t>A12.26.010</t>
  </si>
  <si>
    <t>Вакуумгониоскопия</t>
  </si>
  <si>
    <t>A12.26.011</t>
  </si>
  <si>
    <t>Гониоциклоскопия со склерокомпрессией</t>
  </si>
  <si>
    <t>A12.26.012</t>
  </si>
  <si>
    <t>Проведение пробы с лекарственными препаратами</t>
  </si>
  <si>
    <t>A12.26.013</t>
  </si>
  <si>
    <t>Проведение внутривенной флюоресцеиновой пробы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</si>
  <si>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</si>
  <si>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</si>
  <si>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</si>
  <si>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</si>
  <si>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</si>
  <si>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</si>
  <si>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</si>
  <si>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</si>
  <si>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A12.26.019</t>
  </si>
  <si>
    <t>Видеокератотопография</t>
  </si>
  <si>
    <t>A12.26.020</t>
  </si>
  <si>
    <t>Конфокальная микроскопия роговицы</t>
  </si>
  <si>
    <t>A12.26.021</t>
  </si>
  <si>
    <t>Кристаллографическое исследование слезы в поляризованном свете</t>
  </si>
  <si>
    <t>А12.26.022</t>
  </si>
  <si>
    <t>Микроскопия содержимого конъюнктивной полости</t>
  </si>
  <si>
    <t>А12.28.001</t>
  </si>
  <si>
    <t>Цистометрография</t>
  </si>
  <si>
    <t>А12.28.002</t>
  </si>
  <si>
    <t>Исследование функции нефронов по клиренсу креатинина (проба Реберга)</t>
  </si>
  <si>
    <t>А12.28.003</t>
  </si>
  <si>
    <t>Тесты тубулярной реабсорбции</t>
  </si>
  <si>
    <t>А12.28.004</t>
  </si>
  <si>
    <t>Хромоцистоскопия</t>
  </si>
  <si>
    <t>А12.28.005</t>
  </si>
  <si>
    <t>Исследование объема остаточной мочи</t>
  </si>
  <si>
    <t>А12.28.006</t>
  </si>
  <si>
    <t>Измерение скорости потока мочи (урофлоуметрия)</t>
  </si>
  <si>
    <t>А12.28.007</t>
  </si>
  <si>
    <t>Цистометрия</t>
  </si>
  <si>
    <t>А12.28.008</t>
  </si>
  <si>
    <t>Профилометрия внутриуретрального давления</t>
  </si>
  <si>
    <t>А12.28.009</t>
  </si>
  <si>
    <t>Определение секреторного иммуноглобулина А в моче</t>
  </si>
  <si>
    <t>А12.28.010</t>
  </si>
  <si>
    <t>Определение уровня гликозаминогликанов мочи</t>
  </si>
  <si>
    <t>А12.28.010.001</t>
  </si>
  <si>
    <t>Электрофоретическое исследование гликозаминогликанов мочи</t>
  </si>
  <si>
    <t>А12.28.011</t>
  </si>
  <si>
    <t>Микроскопическое исследование осадка мочи</t>
  </si>
  <si>
    <t>А12.28.012</t>
  </si>
  <si>
    <t>Определение объема мочи</t>
  </si>
  <si>
    <t>А12.28.013</t>
  </si>
  <si>
    <t>Определение удельного веса (относительной плотности) мочи</t>
  </si>
  <si>
    <t>А12.28.014</t>
  </si>
  <si>
    <t>Визуальное исследование мочи</t>
  </si>
  <si>
    <t>А12.28.015</t>
  </si>
  <si>
    <t>Микроскопическое исследование отделяемого из уретры</t>
  </si>
  <si>
    <t>А12.30.001</t>
  </si>
  <si>
    <t>Исследование показателей основного обмена</t>
  </si>
  <si>
    <t>А12.30.002</t>
  </si>
  <si>
    <t>Определение опухолевого генотипа</t>
  </si>
  <si>
    <t>А12.30.004</t>
  </si>
  <si>
    <t>Суточное прикроватное мониторирование жизненных функций и параметров</t>
  </si>
  <si>
    <t>А12.30.005</t>
  </si>
  <si>
    <t>Оценка функционального состояния организма и определение точек (зон) воздействия</t>
  </si>
  <si>
    <t>А12.30.006</t>
  </si>
  <si>
    <t>Лазерная спектрофотометрия</t>
  </si>
  <si>
    <t>А12.30.007</t>
  </si>
  <si>
    <t>Определение (исследование) устойчивости организма к декомпрессионному внутрисосудистому газообразованию</t>
  </si>
  <si>
    <t>А12.30.008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</si>
  <si>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</si>
  <si>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</si>
  <si>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</si>
  <si>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A12.30.010</t>
  </si>
  <si>
    <t>Витрификация бластоцист</t>
  </si>
  <si>
    <t>A12.30.011</t>
  </si>
  <si>
    <t>Проведение вспомогательного хетчинга</t>
  </si>
  <si>
    <t>A12.30.012</t>
  </si>
  <si>
    <t>Исследование биологического материала методом проточной цитофлуориметрии</t>
  </si>
  <si>
    <t>A12.30.012.001</t>
  </si>
  <si>
    <t>Иммунофенотипирование биологического материала для выявления маркеров гемобластозов</t>
  </si>
  <si>
    <t>A12.30.012.002</t>
  </si>
  <si>
    <t>Иммунофенотипирование биологического материала для выявления маркеров минимальной остаточной болезни при гемобластозах</t>
  </si>
  <si>
    <t>A12.30.012.003</t>
  </si>
  <si>
    <t>Подсчет стволовых клеток в биологическом материале методом проточной цитофлуориметрии</t>
  </si>
  <si>
    <t>A12.30.012.004</t>
  </si>
  <si>
    <t>Иммунофенотипирование биологического материала для выявления негемопоэтических маркеров</t>
  </si>
  <si>
    <t>A12.30.012.005</t>
  </si>
  <si>
    <t>Иммунофенотипирование периферической крови для выявления субпопуляционного состава лимфоцитов (основные)</t>
  </si>
  <si>
    <t>A12.30.012.006</t>
  </si>
  <si>
    <t>Иммунофенотипирование периферической крови для выявления субпопуляционного состава лимфоцитов (малые)</t>
  </si>
  <si>
    <t>A12.30.012.007</t>
  </si>
  <si>
    <t>Исследование фагоцитарной активности лейкоцитов периферической крови методом проточной цитофлуориметрии</t>
  </si>
  <si>
    <t>А12.30.012.008</t>
  </si>
  <si>
    <t>Исследование активации базофилов аллергенами методом проточной цитофлуориметрии</t>
  </si>
  <si>
    <t>А12.30.012.009</t>
  </si>
  <si>
    <t>Определения антигена HLA-B27 методом проточной цитофлуориметрии</t>
  </si>
  <si>
    <t>А12.30.012.010</t>
  </si>
  <si>
    <t>Исследование клеточного цикла и плоидности клеток биологического материала методом проточной цитофлуориметрии (ДНК-цитометрия)</t>
  </si>
  <si>
    <t>А12.30.012.011</t>
  </si>
  <si>
    <t>Определение содержания биологически-активных веществ с использованием СВА-технологии методом проточной цитофлуориметрии</t>
  </si>
  <si>
    <t>А12.30.012.012</t>
  </si>
  <si>
    <t>Иммунофенотипирование клеток периферической крови для диагностики пароксизмальной ночной гемоглобинурии расширенной панелью маркеров, включая FLAER (флюоресцентно-меченый аэролизин)</t>
  </si>
  <si>
    <t>А12.30.013</t>
  </si>
  <si>
    <t>Микроскопическое исследование перитонеальной (асцитической) жидкости</t>
  </si>
  <si>
    <t>А12.30.014</t>
  </si>
  <si>
    <t>Определение международного нормализованного отношения (MHO)</t>
  </si>
  <si>
    <t>А12.30.014.001</t>
  </si>
  <si>
    <t>Дистанционное наблюдение за показателями международного нормализованного отношения (MHO)</t>
  </si>
  <si>
    <t>А13.23.001</t>
  </si>
  <si>
    <t>Медико-логопедическое исследование при дисфагии</t>
  </si>
  <si>
    <t>А13.23.002</t>
  </si>
  <si>
    <t>Медико-логопедическое исследование при афазии</t>
  </si>
  <si>
    <t>А13.23.003</t>
  </si>
  <si>
    <t>Медико-логопедическое исследование при дизартрии</t>
  </si>
  <si>
    <t>А13.23.004</t>
  </si>
  <si>
    <t>Медико-логопедическая процедура при дисфагии</t>
  </si>
  <si>
    <t>А13.23.005</t>
  </si>
  <si>
    <t>Медико-логопедическая процедура при афазии</t>
  </si>
  <si>
    <t>А13.23.006</t>
  </si>
  <si>
    <t>Медико-логопедическая процедура при дизартрии</t>
  </si>
  <si>
    <t>А13.23.007</t>
  </si>
  <si>
    <t>Медико-логопедическая тонально-ритмическая процедура</t>
  </si>
  <si>
    <t>А13.23.008</t>
  </si>
  <si>
    <t>Медико-логопедическая процедура с использованием интерактивных информационных технологий</t>
  </si>
  <si>
    <t>А13.23.009</t>
  </si>
  <si>
    <t>Индивидуальная нейро-психологическая коррекционно-восстановительная процедура у пациентов с афазией</t>
  </si>
  <si>
    <t>А13.23.010</t>
  </si>
  <si>
    <t>Групповая нейро-психологическая коррекционно-восстановительная процедура у пациентов с афазией</t>
  </si>
  <si>
    <t>А13.23.011</t>
  </si>
  <si>
    <t>Нейро-психологическая коррекционно-восстановительная процедура при нарушениях психических функций</t>
  </si>
  <si>
    <t>А13.29.001</t>
  </si>
  <si>
    <t>Психопатологическое обследование</t>
  </si>
  <si>
    <t>A13.29.002</t>
  </si>
  <si>
    <t>Клинико-социальная трудотерапия</t>
  </si>
  <si>
    <t>A13.29.002.001</t>
  </si>
  <si>
    <t>Клинико-социальная функциональная трудотерапия</t>
  </si>
  <si>
    <t>A13.29.002.003</t>
  </si>
  <si>
    <t>Визуальное исследование больного с нарушениями психической сферы</t>
  </si>
  <si>
    <t>A13.29.003</t>
  </si>
  <si>
    <t>Клинико-психологическая адаптация</t>
  </si>
  <si>
    <t>A13.29.003.001</t>
  </si>
  <si>
    <t>Клинико-психологическое психодиагностическое обследование</t>
  </si>
  <si>
    <t>A13.29.004</t>
  </si>
  <si>
    <t>Клинико-психологическая терапия средой</t>
  </si>
  <si>
    <t>A13.29.005</t>
  </si>
  <si>
    <t>Клинико-психологическое нейропсихологическое обследование</t>
  </si>
  <si>
    <t>A13.29.005.001</t>
  </si>
  <si>
    <t>Специализированное нейропсихологическое обследование</t>
  </si>
  <si>
    <t>A13.29.006</t>
  </si>
  <si>
    <t>Клинико-психологическое консультирование</t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</si>
  <si>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</si>
  <si>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</si>
  <si>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</si>
  <si>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</si>
  <si>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</si>
  <si>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</si>
  <si>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A13.29.007</t>
  </si>
  <si>
    <t>Клинико-психологическая коррекция</t>
  </si>
  <si>
    <t>А13.29.007.001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</si>
  <si>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</si>
  <si>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</si>
  <si>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</si>
  <si>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A13.29.008</t>
  </si>
  <si>
    <t>Психотерапия</t>
  </si>
  <si>
    <t>A13.29.008.001</t>
  </si>
  <si>
    <t>Индивидуальная психотерапия</t>
  </si>
  <si>
    <t>A13.29.008.002</t>
  </si>
  <si>
    <t>Групповая психотерапия</t>
  </si>
  <si>
    <t>A13.29.009</t>
  </si>
  <si>
    <t>Экспертное консультирование</t>
  </si>
  <si>
    <t>A13.29.011</t>
  </si>
  <si>
    <t>Социально-реабилитационная работа</t>
  </si>
  <si>
    <t>A13.29.012</t>
  </si>
  <si>
    <t>Процедуры двигательного праксиса</t>
  </si>
  <si>
    <t>A13.29.013</t>
  </si>
  <si>
    <t>Процедуры по адаптации к условиям микросреды</t>
  </si>
  <si>
    <t>A13.29.014</t>
  </si>
  <si>
    <t>Процедуры по адаптации к условиям макросреды</t>
  </si>
  <si>
    <t>A13.29.015</t>
  </si>
  <si>
    <t>Оценка поведения больного с психическими расстройствами</t>
  </si>
  <si>
    <t>A13.29.016</t>
  </si>
  <si>
    <t>Селективный амобарбиталовый тест</t>
  </si>
  <si>
    <t>A13.29.017</t>
  </si>
  <si>
    <t>Социально-психологическое консультирование больных ВИЧ-инфекцией</t>
  </si>
  <si>
    <t>A13.29.018</t>
  </si>
  <si>
    <t>Гипнотерапия</t>
  </si>
  <si>
    <t>A13.29.019</t>
  </si>
  <si>
    <t>Арттерапия</t>
  </si>
  <si>
    <t>A13.29.020</t>
  </si>
  <si>
    <t>Клинико-психологический тренинг</t>
  </si>
  <si>
    <t>A13.30.001</t>
  </si>
  <si>
    <t>Обучение самоуходу</t>
  </si>
  <si>
    <t>A13.30.002</t>
  </si>
  <si>
    <t>Обучение уходу за новорожденным</t>
  </si>
  <si>
    <t>A13.30.003</t>
  </si>
  <si>
    <t>Аутогенная тренировка</t>
  </si>
  <si>
    <t>A13.30.004</t>
  </si>
  <si>
    <t>Обучение близких уходу за тяжелобольным пациентом</t>
  </si>
  <si>
    <t>A13.30.005</t>
  </si>
  <si>
    <t>Подготовка беременных к родам</t>
  </si>
  <si>
    <t>A13.30.006</t>
  </si>
  <si>
    <t>Обучение уходу за больным ребенком</t>
  </si>
  <si>
    <t>A13.30.007</t>
  </si>
  <si>
    <t>A13.30.007.001</t>
  </si>
  <si>
    <t>Обучение гигиене полости рта у ребенка</t>
  </si>
  <si>
    <t>A14.01.001</t>
  </si>
  <si>
    <t>Уход за кожей тяжелобольного пациента</t>
  </si>
  <si>
    <t>A14.01.002</t>
  </si>
  <si>
    <t>Уход за волосами, ногтями, бритье тяжелобольного пациента</t>
  </si>
  <si>
    <t>A14.01.003</t>
  </si>
  <si>
    <t>Постановка горчичников</t>
  </si>
  <si>
    <t>A14.01.004</t>
  </si>
  <si>
    <t>Постановка банок</t>
  </si>
  <si>
    <t>A14.01.005</t>
  </si>
  <si>
    <t>Очищение кожи лица и шеи</t>
  </si>
  <si>
    <t>A14.01.006</t>
  </si>
  <si>
    <t>Вапоризация кожи лица</t>
  </si>
  <si>
    <t>A14.01.007</t>
  </si>
  <si>
    <t>Наложение горячего компресса на кожу лица</t>
  </si>
  <si>
    <t>A14.01.008</t>
  </si>
  <si>
    <t>Очищение кожи лица с помощью ложки Уны</t>
  </si>
  <si>
    <t>A14.01.009</t>
  </si>
  <si>
    <t>Удаление камедонов кожи</t>
  </si>
  <si>
    <t>A14.01.010</t>
  </si>
  <si>
    <t>Удаление милиумов кожи</t>
  </si>
  <si>
    <t>A14.01.011</t>
  </si>
  <si>
    <t>Удаление кожного сала</t>
  </si>
  <si>
    <t>A14.01.012</t>
  </si>
  <si>
    <t>Проведение депиляции</t>
  </si>
  <si>
    <t>A14.01.013</t>
  </si>
  <si>
    <t>Проведение эпиляции</t>
  </si>
  <si>
    <t>A14.01.014</t>
  </si>
  <si>
    <t>Втирание растворов в волосистую часть головы</t>
  </si>
  <si>
    <t>A14.01.015</t>
  </si>
  <si>
    <t>Бритье кожи предоперационное или поврежденного участка</t>
  </si>
  <si>
    <t>A14.05.001</t>
  </si>
  <si>
    <t>Постановка пиявок</t>
  </si>
  <si>
    <t>A14.07.001</t>
  </si>
  <si>
    <t>Уход за полостью рта тяжелобольного пациента в условиях реанимации и интенсивной терапии</t>
  </si>
  <si>
    <t>A14.07.002</t>
  </si>
  <si>
    <t>Уход за полостью рта тяжелобольного пациента</t>
  </si>
  <si>
    <t>A14.07.003</t>
  </si>
  <si>
    <t>Гигиена полости рта и зубов</t>
  </si>
  <si>
    <t>A14.07.005</t>
  </si>
  <si>
    <t>Отсасывание слизи из ротоглотки</t>
  </si>
  <si>
    <t>A14.07.006</t>
  </si>
  <si>
    <t>Пособие при оростомах, эзофагостомах</t>
  </si>
  <si>
    <t>A14.07.007</t>
  </si>
  <si>
    <t>Оценка состоятельности глотания</t>
  </si>
  <si>
    <t>А14.07.008</t>
  </si>
  <si>
    <t>Обучение гигиене полости рта и зубов индивидуальное, подбор средств и предметов гигиены полости рта</t>
  </si>
  <si>
    <t>А14.08.001</t>
  </si>
  <si>
    <t>Уход за респираторным трактом в условиях искусственной вентиляции легких</t>
  </si>
  <si>
    <t>А14.08.002</t>
  </si>
  <si>
    <t>Пособие при трахеостоме</t>
  </si>
  <si>
    <t>А14.08.003</t>
  </si>
  <si>
    <t>Уход за назогастральным зондом, носовыми канюлями и катетером</t>
  </si>
  <si>
    <t>А14.08.004</t>
  </si>
  <si>
    <t>Отсасывания слизи из верхних дыхательных путей</t>
  </si>
  <si>
    <t>А14.08.004.001</t>
  </si>
  <si>
    <t>Отсасывание слизи из носа</t>
  </si>
  <si>
    <t>А14.08.005</t>
  </si>
  <si>
    <t>Пособие при фарингостоме</t>
  </si>
  <si>
    <t>А14.08.006</t>
  </si>
  <si>
    <t>Введение лекарственных препаратов интраназально</t>
  </si>
  <si>
    <t>А14.12.001</t>
  </si>
  <si>
    <t>Уход за сосудистым катетером</t>
  </si>
  <si>
    <t>А14.12.002</t>
  </si>
  <si>
    <t>Уход за артериальным портом</t>
  </si>
  <si>
    <t>А14.12.003</t>
  </si>
  <si>
    <t>Уход за сосудистым доступом для экстракорпорального диализа</t>
  </si>
  <si>
    <t>А14.12.004</t>
  </si>
  <si>
    <t>Уход за перитонеальным катетером</t>
  </si>
  <si>
    <t>А14.16.001</t>
  </si>
  <si>
    <t>Пособие при гастростомах</t>
  </si>
  <si>
    <t>А14.16.002</t>
  </si>
  <si>
    <t>Уход за назогастральным зондом</t>
  </si>
  <si>
    <t>А14.16.003</t>
  </si>
  <si>
    <t>Кормление тяжелобольного пациента через гастростому</t>
  </si>
  <si>
    <t>А14.17.001</t>
  </si>
  <si>
    <t>Пособие при илеостоме</t>
  </si>
  <si>
    <t>А14.17.002</t>
  </si>
  <si>
    <t>Уход за интестинальным зондом</t>
  </si>
  <si>
    <t>А14.17.003</t>
  </si>
  <si>
    <t>Кормление тяжелобольного пациента через интестинальный зонд</t>
  </si>
  <si>
    <t>А14.17.004</t>
  </si>
  <si>
    <t>Обучение уходу за илеостомой</t>
  </si>
  <si>
    <t>А14.18.001</t>
  </si>
  <si>
    <t>Пособие при стомах толстой кишки</t>
  </si>
  <si>
    <t>А14.18.002</t>
  </si>
  <si>
    <t>Введение бария через колостому</t>
  </si>
  <si>
    <t>А14.18.003</t>
  </si>
  <si>
    <t>Обучение уходу за колостомой</t>
  </si>
  <si>
    <t>А14.19.001</t>
  </si>
  <si>
    <t>Пособие при дефекации тяжелобольного пациента</t>
  </si>
  <si>
    <t>А14.19.002</t>
  </si>
  <si>
    <t>Постановка очистительной клизмы</t>
  </si>
  <si>
    <t>А14.19.003</t>
  </si>
  <si>
    <t>Постановка газоотводной трубки</t>
  </si>
  <si>
    <t>A14.19.004</t>
  </si>
  <si>
    <t>Удаление копролита</t>
  </si>
  <si>
    <t>А14.19.005</t>
  </si>
  <si>
    <t>Пособие при недержании кала</t>
  </si>
  <si>
    <t>А14.19.006</t>
  </si>
  <si>
    <t>Постановка сифонной клизмы</t>
  </si>
  <si>
    <t>А14.20.001</t>
  </si>
  <si>
    <t>Спринцевание влагалища</t>
  </si>
  <si>
    <t>А14.20.002</t>
  </si>
  <si>
    <t>Введение, извлечение влагалищного поддерживающего кольца (пессария)</t>
  </si>
  <si>
    <t>А14.25.001</t>
  </si>
  <si>
    <t>Уход за наружным слуховым проходом</t>
  </si>
  <si>
    <t>А14.26.001</t>
  </si>
  <si>
    <t>Уход за глазами тяжелобольного пациента</t>
  </si>
  <si>
    <t>А14.26.002</t>
  </si>
  <si>
    <t>Инстилляция лекарственных веществ в конъюнктивную полость</t>
  </si>
  <si>
    <t>А14.28.001</t>
  </si>
  <si>
    <t>Пособие при мочеиспускании тяжелобольного пациента</t>
  </si>
  <si>
    <t>А14.28.002</t>
  </si>
  <si>
    <t>Уход за мочевым катетером</t>
  </si>
  <si>
    <t>А14.28.003</t>
  </si>
  <si>
    <t>Уход за цистостомой и уростомой</t>
  </si>
  <si>
    <t>А14.28.004</t>
  </si>
  <si>
    <t>Пособие при недержании мочи</t>
  </si>
  <si>
    <t>А14.30.001</t>
  </si>
  <si>
    <t>Перемещение и/или размещение тяжелобольного пациента в постели</t>
  </si>
  <si>
    <t>А14.30.002</t>
  </si>
  <si>
    <t>Транспортировка тяжелобольного пациента внутри учреждения</t>
  </si>
  <si>
    <t>А14.30.003</t>
  </si>
  <si>
    <t>Кормление тяжелобольного пациента через рот и/или назогастральный зонд</t>
  </si>
  <si>
    <t>А14.30.004</t>
  </si>
  <si>
    <t>Приготовление и смена постельного белья тяжелобольному пациенту</t>
  </si>
  <si>
    <t>А14.30.005</t>
  </si>
  <si>
    <t>Пособие по смене белья и одежды тяжелобольному пациенту</t>
  </si>
  <si>
    <t>А14.30.007</t>
  </si>
  <si>
    <t>Уход за промежностью и наружными половыми органами тяжелобольного пациента</t>
  </si>
  <si>
    <t>А14.30.008</t>
  </si>
  <si>
    <t>Уход за пупочной ранкой новорожденного</t>
  </si>
  <si>
    <t>А14.30.009</t>
  </si>
  <si>
    <t>Пеленание новорожденного</t>
  </si>
  <si>
    <t>А14.30.010</t>
  </si>
  <si>
    <t>Уход за дренажом</t>
  </si>
  <si>
    <t>А14.30.011</t>
  </si>
  <si>
    <t>Пособие при парентеральном введении лекарственных препаратов</t>
  </si>
  <si>
    <t>А14.30.012</t>
  </si>
  <si>
    <t>Оценка степени риска развития пролежней</t>
  </si>
  <si>
    <t>А14.30.013</t>
  </si>
  <si>
    <t>Оценка степени тяжести пролежней</t>
  </si>
  <si>
    <t>А14.30.014</t>
  </si>
  <si>
    <t>Оценка интенсивности боли</t>
  </si>
  <si>
    <t>А14.30.015</t>
  </si>
  <si>
    <t>Обучение членов семьи пациента технике перемещения и/или размещения в постели</t>
  </si>
  <si>
    <t>А14.30.016</t>
  </si>
  <si>
    <t>Обучение пациента самопомощи при перемещении в постели и/или кресле</t>
  </si>
  <si>
    <t>А14.30.017</t>
  </si>
  <si>
    <t>Обучение пациента перемещению на костылях</t>
  </si>
  <si>
    <t>А14.30.018</t>
  </si>
  <si>
    <t>Обучение пациента самопомощи при перемещении с помощью дополнительной опоры</t>
  </si>
  <si>
    <t>А15.01.001</t>
  </si>
  <si>
    <t>Наложение повязки при нарушении целостности кожных покровов</t>
  </si>
  <si>
    <t>А15.01.001.001</t>
  </si>
  <si>
    <t>Наложение повязки при ожогах</t>
  </si>
  <si>
    <t>А15.01.002</t>
  </si>
  <si>
    <t>Наложение повязки при гнойных заболеваниях кожи и подкожной клетчатки</t>
  </si>
  <si>
    <t>А15.01.003</t>
  </si>
  <si>
    <t>Наложение повязки при операции в челюстно-лицевой области</t>
  </si>
  <si>
    <t>А15.02.001</t>
  </si>
  <si>
    <t>Наложение повязки при заболеваниях мышц</t>
  </si>
  <si>
    <t>A15.02.002</t>
  </si>
  <si>
    <t>Наложение иммобилизационной повязки при синдроме длительного сдавливания</t>
  </si>
  <si>
    <t>A15.03.001</t>
  </si>
  <si>
    <t>Наложение повязки при переломах костей</t>
  </si>
  <si>
    <t>A15.03.001.001</t>
  </si>
  <si>
    <t>Наложение торако-брахиальной повязки</t>
  </si>
  <si>
    <t>A15.03.001.002</t>
  </si>
  <si>
    <t>Наложение кокситной повязки</t>
  </si>
  <si>
    <t>A15.03.002</t>
  </si>
  <si>
    <t>Наложение иммобилизационной повязки при переломах костей</t>
  </si>
  <si>
    <t>A15.03.002.001</t>
  </si>
  <si>
    <t>Наложение иммобилизационной повязки при переломах позвоночника</t>
  </si>
  <si>
    <t>A15.03.003</t>
  </si>
  <si>
    <t>Наложение гипсовой повязки при переломах костей</t>
  </si>
  <si>
    <t>A15.03.003.001</t>
  </si>
  <si>
    <t>Наложение торако-краниальной гипсовой повязки</t>
  </si>
  <si>
    <t>A15.03.003.002</t>
  </si>
  <si>
    <t>Наложение циркулярной гипсовой повязки</t>
  </si>
  <si>
    <t>A15.03.004</t>
  </si>
  <si>
    <t>Наложение корсета при патологии шейного отдела позвоночника</t>
  </si>
  <si>
    <t>A15.03.005</t>
  </si>
  <si>
    <t>Наложение корсета при патологии грудного отдела позвоночника</t>
  </si>
  <si>
    <t>A15.03.006</t>
  </si>
  <si>
    <t>Наложение корсета при патологии поясничного отдела позвоночника</t>
  </si>
  <si>
    <t>A15.03.007</t>
  </si>
  <si>
    <t>Наложение шины при переломах костей</t>
  </si>
  <si>
    <t>A15.03.008</t>
  </si>
  <si>
    <t>Наложение иммобилизационной повязки при операциях на костях</t>
  </si>
  <si>
    <t>A15.03.009</t>
  </si>
  <si>
    <t>Наложение повязки при операциях на костях</t>
  </si>
  <si>
    <t>A15.03.010</t>
  </si>
  <si>
    <t>Снятие гипсовой повязки (лонгеты)</t>
  </si>
  <si>
    <t>A15.03.010.001</t>
  </si>
  <si>
    <t>Снятие циркулярной гипсовой повязки</t>
  </si>
  <si>
    <t>A15.03.011</t>
  </si>
  <si>
    <t>A15.04.001</t>
  </si>
  <si>
    <t>Наложение повязки при вывихах (подвывихах) суставов</t>
  </si>
  <si>
    <t>A15.04.002</t>
  </si>
  <si>
    <t>Наложение иммобилизационной повязки при вывихах (подвывихах) суставов</t>
  </si>
  <si>
    <t>A15.04.003</t>
  </si>
  <si>
    <t>Наложение повязки при операциях на суставах</t>
  </si>
  <si>
    <t>A15.06.001</t>
  </si>
  <si>
    <t>Наложение повязки при нарушении целостности лимфатической системы</t>
  </si>
  <si>
    <t>А15.07.001</t>
  </si>
  <si>
    <t>Наложение иммобилизационной повязки при вывихах (подвывихах) зубов</t>
  </si>
  <si>
    <t>Наложение лечебной повязки при заболеваниях слизистой оболочки полости рта и пародонта в области одной челюсти</t>
  </si>
  <si>
    <t>А15.08.001</t>
  </si>
  <si>
    <t>Наложение пращевидной повязки на нос при переломах и после операций</t>
  </si>
  <si>
    <t>A15.08.002</t>
  </si>
  <si>
    <t>Наложение повязки при операциях на органах верхних дыхательных путей</t>
  </si>
  <si>
    <t>A15.09.001</t>
  </si>
  <si>
    <t>Наложение окклюзионной повязки на грудную клетку</t>
  </si>
  <si>
    <t>A15.12.001</t>
  </si>
  <si>
    <t>Наложение повязки при повреждении (ранении) сосудов</t>
  </si>
  <si>
    <t>A15.12.002</t>
  </si>
  <si>
    <t>Эластическая компрессия нижних конечностей</t>
  </si>
  <si>
    <t>A15.12.002.001</t>
  </si>
  <si>
    <t>Прерывистая пневмокомпрессия нижних конечностей</t>
  </si>
  <si>
    <t>A15.12.003</t>
  </si>
  <si>
    <t>Эластическая компрессия верхних конечностей</t>
  </si>
  <si>
    <t>A15.19.001</t>
  </si>
  <si>
    <t>Наложение повязки при операциях на прямой кишке</t>
  </si>
  <si>
    <t>A15.20.001</t>
  </si>
  <si>
    <t>Наложение повязки при операциях на женских половых органах и органах малого таза</t>
  </si>
  <si>
    <t>A15.21.001</t>
  </si>
  <si>
    <t>Наложение повязки при операциях на наружных мужских половых органах</t>
  </si>
  <si>
    <t>A15.22.001</t>
  </si>
  <si>
    <t>Наложение повязки при операциях на железах внутренней секреции</t>
  </si>
  <si>
    <t>A15.23.001</t>
  </si>
  <si>
    <t>Наложение повязки при операциях на головном мозге</t>
  </si>
  <si>
    <t>A15.25.001</t>
  </si>
  <si>
    <t>Наложение повязки при операциях на органе слуха</t>
  </si>
  <si>
    <t>A15.26.001</t>
  </si>
  <si>
    <t>Наложение повязки при операциях на органе зрения</t>
  </si>
  <si>
    <t>A15.26.002</t>
  </si>
  <si>
    <t>Наложение монокулярной и бинокулярной повязки (наклейки, занавески) на глазницу</t>
  </si>
  <si>
    <t>A15.27.001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</si>
  <si>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</si>
  <si>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</si>
  <si>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</si>
  <si>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</si>
  <si>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</si>
  <si>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A15.30.002.001</t>
  </si>
  <si>
    <t>Наложение повязки после торакостомии</t>
  </si>
  <si>
    <t>A15.30.002.002</t>
  </si>
  <si>
    <t>Наложение повязки после торакопластики и торакомиопластики</t>
  </si>
  <si>
    <t>A15.30.003</t>
  </si>
  <si>
    <t>Пособие по наложению бандажа и/или фиксирующих устройств при бедренной грыже</t>
  </si>
  <si>
    <t>A15.30.004</t>
  </si>
  <si>
    <t>Пособие по наложению бандажа при пупочной грыже</t>
  </si>
  <si>
    <t>A15.30.005</t>
  </si>
  <si>
    <t>Пособие по наложению бандажа при беременности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</si>
  <si>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</si>
  <si>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</si>
  <si>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</si>
  <si>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</si>
  <si>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</si>
  <si>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</si>
  <si>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A15.30.010</t>
  </si>
  <si>
    <t>Наложение повязки при термических и химических ожогах</t>
  </si>
  <si>
    <t>A16.01.001</t>
  </si>
  <si>
    <t>Удаление поверхностно расположенного инородного тела</t>
  </si>
  <si>
    <t>A16.01.002</t>
  </si>
  <si>
    <t>Вскрытие панариция</t>
  </si>
  <si>
    <t>A16.01.003</t>
  </si>
  <si>
    <t>Некрэктомия</t>
  </si>
  <si>
    <t>A16.01.003.001</t>
  </si>
  <si>
    <t>Некрэктомия ультразвуковая</t>
  </si>
  <si>
    <t>A16.01.003.002</t>
  </si>
  <si>
    <t>Некрэктомия гнойно-некротического очага стопы (голени)</t>
  </si>
  <si>
    <t>A16.01.003.003</t>
  </si>
  <si>
    <t>Некрэктомия гнойно-некротического очага стопы (голени) с использованием гидрохирургического скальпеля</t>
  </si>
  <si>
    <t>А16.01.003.004</t>
  </si>
  <si>
    <t>Некрэктомия гнойно-некротического очага стопы (голени) с установкой NPWT системы</t>
  </si>
  <si>
    <t>А16.01.003.005</t>
  </si>
  <si>
    <t>Некрэктомия гнойно-некротического очага стопы (голени) с установкой NPWT системы гидрохирургическим скальпелем</t>
  </si>
  <si>
    <t>А16.01.003.006</t>
  </si>
  <si>
    <t>Некрэктомия с использованием гидрохирургической системы</t>
  </si>
  <si>
    <t>A16.01.003.007</t>
  </si>
  <si>
    <t>Некрэктомия с помощью лазера</t>
  </si>
  <si>
    <t>A16.01.004</t>
  </si>
  <si>
    <t>Хирургическая обработка раны или инфицированной ткани</t>
  </si>
  <si>
    <t>A16.01.004.001</t>
  </si>
  <si>
    <t>Хирургическая обработка раны гидрохирургическим скальпелем</t>
  </si>
  <si>
    <t>A16.01.004.002</t>
  </si>
  <si>
    <t>Ревизия послеоперационной раны под наркозом</t>
  </si>
  <si>
    <t>A16.01.005</t>
  </si>
  <si>
    <t>Иссечение поражения кожи</t>
  </si>
  <si>
    <t>A16.01.005.001</t>
  </si>
  <si>
    <t>Широкое иссечение меланомы кожи</t>
  </si>
  <si>
    <t>A16.01.005.002</t>
  </si>
  <si>
    <t>Широкое иссечение меланомы кожи с реконструктивно-пластическим компонентом</t>
  </si>
  <si>
    <t>A16.01.005.003</t>
  </si>
  <si>
    <t>Широкое иссечение меланомы кожи комбинированное</t>
  </si>
  <si>
    <t>A16.01.005.004</t>
  </si>
  <si>
    <t>Широкое иссечение меланомы кожи расширенное</t>
  </si>
  <si>
    <t>A16.01.005.005</t>
  </si>
  <si>
    <t>Широкое иссечение новообразования кожи с реконструктивно-пластическим компонентом</t>
  </si>
  <si>
    <t>A16.01.006</t>
  </si>
  <si>
    <t>Иссечение поражения подкожно-жировой клетчатки</t>
  </si>
  <si>
    <t>A16.01.006.001</t>
  </si>
  <si>
    <t>Фасциально-футлярное иссечение клетчатки шеи</t>
  </si>
  <si>
    <t>A16.01.007</t>
  </si>
  <si>
    <t>Широкие лампасные разрезы</t>
  </si>
  <si>
    <t>A16.01.008</t>
  </si>
  <si>
    <t>Сшивание кожи и подкожной клетчатки</t>
  </si>
  <si>
    <t>A16.01.008.001</t>
  </si>
  <si>
    <t>Наложение вторичных швов</t>
  </si>
  <si>
    <t>A16.01.009</t>
  </si>
  <si>
    <t>Ушивание открытой раны (без кожной пересадки)</t>
  </si>
  <si>
    <t>A16.01.010</t>
  </si>
  <si>
    <t>Аутодермопластика</t>
  </si>
  <si>
    <t>A16.01.010.001</t>
  </si>
  <si>
    <t>Кожная пластика для закрытия раны с использованием метода дерматензии</t>
  </si>
  <si>
    <t>A16.01.010.002</t>
  </si>
  <si>
    <t>Пластика раны местными тканями</t>
  </si>
  <si>
    <t>A16.01.010.004</t>
  </si>
  <si>
    <t>Перекрестная кожная пластика</t>
  </si>
  <si>
    <t>A16.01.010.005</t>
  </si>
  <si>
    <t>Свободная кожная пластика дерматомным перфорированным лоскутом</t>
  </si>
  <si>
    <t>A16.01.011</t>
  </si>
  <si>
    <t>Вскрытие фурункула (карбункула)</t>
  </si>
  <si>
    <t>A16.01.012</t>
  </si>
  <si>
    <t>Вскрытие и дренирование флегмоны (абсцесса)</t>
  </si>
  <si>
    <t>A16.01.012.001</t>
  </si>
  <si>
    <t>Вскрытие флегмоны (абсцесса) стопы (голени)</t>
  </si>
  <si>
    <t>A16.01.012.002</t>
  </si>
  <si>
    <t>Вскрытие флегмоны (абсцесса) стопы использованием гидрохирургического скальпеля</t>
  </si>
  <si>
    <t>A16.01.012.003</t>
  </si>
  <si>
    <t>Вскрытие флегмоны (абсцесса) стопы использованием гидрохирургического скальпеля и установкой NPWT системы</t>
  </si>
  <si>
    <t>A16.01.012.004</t>
  </si>
  <si>
    <t>Вскрытие и дренирование флегмоны (абсцесса) челюстно-лицевой области внеротовым доступом</t>
  </si>
  <si>
    <t>A16.01.013</t>
  </si>
  <si>
    <t>Удаление сосудистой мальформации</t>
  </si>
  <si>
    <t>A16.01.014</t>
  </si>
  <si>
    <t>Удаление звездчатой ангиомы</t>
  </si>
  <si>
    <t>A16.01.015</t>
  </si>
  <si>
    <t>Удаление телеангиоэктазий</t>
  </si>
  <si>
    <t>A16.01.016</t>
  </si>
  <si>
    <t>Удаление атеромы</t>
  </si>
  <si>
    <t>A16.01.017</t>
  </si>
  <si>
    <t>Удаление доброкачественных новообразований кожи</t>
  </si>
  <si>
    <t>A16.01.017.001</t>
  </si>
  <si>
    <t>Удаление доброкачественных новообразований кожи методом электрокоагуляции</t>
  </si>
  <si>
    <t>A16.01.018</t>
  </si>
  <si>
    <t>Удаление доброкачественных новообразований подкожно-жировой клетчатки</t>
  </si>
  <si>
    <t>A16.01.019</t>
  </si>
  <si>
    <t>Вскрытие инфильтрата (угревого элемента) кожи и подкожно-жировой клетчатки</t>
  </si>
  <si>
    <t>А16.01.020</t>
  </si>
  <si>
    <t>Удаление контагиозных моллюсков</t>
  </si>
  <si>
    <t>А16.01.021</t>
  </si>
  <si>
    <t>Удаление татуировки</t>
  </si>
  <si>
    <t>А16.01.022</t>
  </si>
  <si>
    <t>Дермабразия</t>
  </si>
  <si>
    <t>А16.01.022.001</t>
  </si>
  <si>
    <t>Дермабразия рубцов</t>
  </si>
  <si>
    <t>А16.01.023</t>
  </si>
  <si>
    <t>Иссечение рубцов кожи</t>
  </si>
  <si>
    <t>А16.01.023.001</t>
  </si>
  <si>
    <t>Иссечение рубцов передней брюшной стенки</t>
  </si>
  <si>
    <t>А16.01.023.002</t>
  </si>
  <si>
    <t>Иссечение келлоидных рубцов кисти</t>
  </si>
  <si>
    <t>А16.01.024</t>
  </si>
  <si>
    <t>Дерматологический пилинг</t>
  </si>
  <si>
    <t>А16.01.025</t>
  </si>
  <si>
    <t>Трансплантация волос головы</t>
  </si>
  <si>
    <t>А16.01.026</t>
  </si>
  <si>
    <t>Внутрикожная контурная пластика</t>
  </si>
  <si>
    <t>А16.01.026.001</t>
  </si>
  <si>
    <t>Внутрикожная контурная пластика с расположением швов в элементах ушных раковин</t>
  </si>
  <si>
    <t>А16.01.027</t>
  </si>
  <si>
    <t>Удаление ногтевых пластинок</t>
  </si>
  <si>
    <t>А16.01.027.001</t>
  </si>
  <si>
    <t>Удаление ногтевой пластинки с клиновидной резекцией матрикса</t>
  </si>
  <si>
    <t>А16.01.027.002</t>
  </si>
  <si>
    <t>Удаление ногтевой пластинки при помощи лазера</t>
  </si>
  <si>
    <t>А16.01.028</t>
  </si>
  <si>
    <t>Удаление мозоли</t>
  </si>
  <si>
    <t>А16.01.029</t>
  </si>
  <si>
    <t>Некротомия</t>
  </si>
  <si>
    <t>А16.01.030.001</t>
  </si>
  <si>
    <t>Иссечение грануляции ультразвуковое</t>
  </si>
  <si>
    <t>А16.01.031</t>
  </si>
  <si>
    <t>Устранение рубцовой деформации</t>
  </si>
  <si>
    <t>А16.01.031.001</t>
  </si>
  <si>
    <t>Устранение рубцовой деформации с замещением дефекта местными тканями</t>
  </si>
  <si>
    <t>А16.01.031.002</t>
  </si>
  <si>
    <t>Устранение рубцовой деформации челюстно-лицевой области и шеи ротационным лоскутом на сосудистой ножке</t>
  </si>
  <si>
    <t>А16.01.031.003</t>
  </si>
  <si>
    <t>Устранение рубцовой деформации челюстно-лицевой области и шеи с замещением дефекта реваскуляризированным лоскутом</t>
  </si>
  <si>
    <t>А16.01.034</t>
  </si>
  <si>
    <t>Удаление подкожно-жировой клетчатки (липосакция)</t>
  </si>
  <si>
    <t>А16.01.034.001</t>
  </si>
  <si>
    <t>Удаление подкожно-жировой клетчатки методом вакуумной аспирации</t>
  </si>
  <si>
    <t>А16.01.034.002</t>
  </si>
  <si>
    <t>Удаление подкожно-жировой клетчатки тумисцентным методом</t>
  </si>
  <si>
    <t>А16.01.034.003</t>
  </si>
  <si>
    <t>Удаление подкожно-жировой клетчатки с помощью электрического высокочастотного импульса</t>
  </si>
  <si>
    <t>А16.01.034.004</t>
  </si>
  <si>
    <t>Удаление подкожно-жировой клетчатки с помощью эффекта ротации</t>
  </si>
  <si>
    <t>А16.01.034.005</t>
  </si>
  <si>
    <t>Удаление подкожно-жировой клетчатки с помощью эффекта вибрации</t>
  </si>
  <si>
    <t>А16.01.034.006</t>
  </si>
  <si>
    <t>Удаление подкожно-жировой клетчатки при помощи ультразвука</t>
  </si>
  <si>
    <t>А16.01.034.007</t>
  </si>
  <si>
    <t>Удаление подкожно-жировой клетчатки при помощи лазера</t>
  </si>
  <si>
    <t>А16.01.034.008</t>
  </si>
  <si>
    <t>Удаление подкожно-жировой клетчатки в области шеи</t>
  </si>
  <si>
    <t>А16.01.034.009</t>
  </si>
  <si>
    <t>Удаление подкожно-жировой клетчатки в области лица</t>
  </si>
  <si>
    <t>А16.01.035</t>
  </si>
  <si>
    <t>Иссечение кожи и подкожной жировой клетчатки</t>
  </si>
  <si>
    <t>А16.01.035.001</t>
  </si>
  <si>
    <t>Иссечение кожи и подкожной жировой клетчатки в боковых отделах лица</t>
  </si>
  <si>
    <t>А16.01.035.002</t>
  </si>
  <si>
    <t>Иссечение кожи и подкожно-жировой клетчатки в области нижней конечности</t>
  </si>
  <si>
    <t>А16.01.035.003</t>
  </si>
  <si>
    <t>Иссечение кожи и подкожно-жировой клетчатки в области верхней конечности</t>
  </si>
  <si>
    <t>А16.01.036</t>
  </si>
  <si>
    <t>Пластика подкожно-жировой клетчатки</t>
  </si>
  <si>
    <t>А16.01.036.001</t>
  </si>
  <si>
    <t>Пластика подкожной жировой клетчатки методом перемещения микрочастиц собственного жира (липофилинг)</t>
  </si>
  <si>
    <t>А16.01.037</t>
  </si>
  <si>
    <t>Удаление ксантелазм век</t>
  </si>
  <si>
    <t>А16.01.038</t>
  </si>
  <si>
    <t>Удаление ринофимы</t>
  </si>
  <si>
    <t>А16.02.001</t>
  </si>
  <si>
    <t>Разрез мышцы, сухожильной фасции и синовиальной сумки</t>
  </si>
  <si>
    <t>А16.02.001.001</t>
  </si>
  <si>
    <t>Рассечение блоковидной связки сухожилия сгибателя на кисти</t>
  </si>
  <si>
    <t>А16.02.001.002</t>
  </si>
  <si>
    <t>Рассечение связки и ревизия первого тыльного сухожильного канала разгибателей на предплечье</t>
  </si>
  <si>
    <t>А16.02.001.003</t>
  </si>
  <si>
    <t>Фасциотомия</t>
  </si>
  <si>
    <t>A16.02.002</t>
  </si>
  <si>
    <t>Удаление новообразования мышцы</t>
  </si>
  <si>
    <t>A16.02.003</t>
  </si>
  <si>
    <t>Удаление новообразования сухожилия</t>
  </si>
  <si>
    <t>A16.02.004</t>
  </si>
  <si>
    <t>Иссечение контрактуры Дюпюитрена</t>
  </si>
  <si>
    <t>A16.02.004.001</t>
  </si>
  <si>
    <t>Иссечение тяжа ладонного апоневроза</t>
  </si>
  <si>
    <t>A16.02.004.002</t>
  </si>
  <si>
    <t>Скаленотомия</t>
  </si>
  <si>
    <t>A16.02.005</t>
  </si>
  <si>
    <t>Пластика сухожилия</t>
  </si>
  <si>
    <t>A16.02.005.001</t>
  </si>
  <si>
    <t>Пластика ахиллова сухожилия</t>
  </si>
  <si>
    <t>A16.02.005.002</t>
  </si>
  <si>
    <t>Пластика разрыва ключично-акромиального сочленения</t>
  </si>
  <si>
    <t>A16.02.005.003</t>
  </si>
  <si>
    <t>Пластика сухожилия кисти</t>
  </si>
  <si>
    <t>A16.02.005.004</t>
  </si>
  <si>
    <t>Пластика вращательной манжеты плеча артроскопическая</t>
  </si>
  <si>
    <t>A16.02.005.005</t>
  </si>
  <si>
    <t>Пластика разрыва ключично-акромиального сочленения с использованием видеоэндоскопической техники</t>
  </si>
  <si>
    <t>A16.02.006</t>
  </si>
  <si>
    <t>Удлинение, укорочение, перемещение мышцы и сухожилия</t>
  </si>
  <si>
    <t>A16.02.006.001</t>
  </si>
  <si>
    <t>Удлинение, укорочение, перемещение мышцы и сухожилия с использованием анкерых фиксаторов</t>
  </si>
  <si>
    <t>A16.02.007</t>
  </si>
  <si>
    <t>Освобождение мышцы из рубцов и сращений (миолиз)</t>
  </si>
  <si>
    <t>A16.02.008</t>
  </si>
  <si>
    <t>Освобождение сухожилия из рубцов и сращений (тенолиз)</t>
  </si>
  <si>
    <t>A16.02.009</t>
  </si>
  <si>
    <t>Восстановление мышцы и сухожилия</t>
  </si>
  <si>
    <t>A16.02.009.001</t>
  </si>
  <si>
    <t>Артроскопический латеролиз надколенника</t>
  </si>
  <si>
    <t>A16.02.009.002</t>
  </si>
  <si>
    <t>Артроскопическое восстановление медиального ретинакулима надколенника с помощью анкерных фиксаторов</t>
  </si>
  <si>
    <t>A16.02.009.003</t>
  </si>
  <si>
    <t>Наложение шва ахиллова сухожилия закрытым способом</t>
  </si>
  <si>
    <t>A16.02.009.004</t>
  </si>
  <si>
    <t>Наложение шва сухожилия</t>
  </si>
  <si>
    <t>A16.02.009.005</t>
  </si>
  <si>
    <t>Наложение шва сухожилия с использованием видеоэндоскопической техники</t>
  </si>
  <si>
    <t>A16.02.009.006</t>
  </si>
  <si>
    <t>Наложение шва ахиллова сухожилия открытым способом</t>
  </si>
  <si>
    <t>A16.02.010</t>
  </si>
  <si>
    <t>Рассечение зубовидных связок</t>
  </si>
  <si>
    <t>A16.02.011</t>
  </si>
  <si>
    <t>Тенодез</t>
  </si>
  <si>
    <t>A16.02.011.001</t>
  </si>
  <si>
    <t>Артроскопический тенодез длинной головки двухглавой мышцы плеча</t>
  </si>
  <si>
    <t>A16.02.011.002</t>
  </si>
  <si>
    <t>Тенодез с использованием анкерных фиксаторов</t>
  </si>
  <si>
    <t>A16.02.012</t>
  </si>
  <si>
    <t>Транспозиция мышцы</t>
  </si>
  <si>
    <t>A16.02.012.001</t>
  </si>
  <si>
    <t>Транспозиция невротизированной мышцы с использованием микрохирургической техники</t>
  </si>
  <si>
    <t>A16.02.013</t>
  </si>
  <si>
    <t>Аутотрансплантация мышцы</t>
  </si>
  <si>
    <t>A16.02.014</t>
  </si>
  <si>
    <t>Иссечение поверхностных мышечно-апоневротических тканей лица</t>
  </si>
  <si>
    <t>A16.02.015</t>
  </si>
  <si>
    <t>Миотомия</t>
  </si>
  <si>
    <t>A16.02.016</t>
  </si>
  <si>
    <t>Рассечение кольцевидной связки</t>
  </si>
  <si>
    <t>A16.02.017</t>
  </si>
  <si>
    <t>Пластика сухожильно-связочного аппарата стопы</t>
  </si>
  <si>
    <t>A16.02.018</t>
  </si>
  <si>
    <t>Иссечение подошвенного апоневроза</t>
  </si>
  <si>
    <t>A16.02.019</t>
  </si>
  <si>
    <t>Миопластика дефектов кости</t>
  </si>
  <si>
    <t>A16.03.001</t>
  </si>
  <si>
    <t>Репозиция и фиксация перелома скуловой кости</t>
  </si>
  <si>
    <t>А16.03.002</t>
  </si>
  <si>
    <t>Репозиция и фиксация верхнечелюстного и нижнечелюстного переломов</t>
  </si>
  <si>
    <t>А16.03.003</t>
  </si>
  <si>
    <t>Репозиция и фиксация альвеолярного перелома</t>
  </si>
  <si>
    <t>А16.03.004</t>
  </si>
  <si>
    <t>Репозиция и фиксация перелома костей глазницы</t>
  </si>
  <si>
    <t>А16.03.005</t>
  </si>
  <si>
    <t>Дистракция при переломе верхней челюсти</t>
  </si>
  <si>
    <t>A16.03.006</t>
  </si>
  <si>
    <t>Репозиция и фиксация перелома носовой кости</t>
  </si>
  <si>
    <t>A16.03.007</t>
  </si>
  <si>
    <t>Репозиция и фиксация перелома нижней челюсти</t>
  </si>
  <si>
    <t>A16.03.008</t>
  </si>
  <si>
    <t>Остеотомия лицевых костей</t>
  </si>
  <si>
    <t>A16.03.009</t>
  </si>
  <si>
    <t>Резекция лицевых костей</t>
  </si>
  <si>
    <t>A16.03.010</t>
  </si>
  <si>
    <t>Резекция и реконструкция нижней челюсти</t>
  </si>
  <si>
    <t>A16.03.011</t>
  </si>
  <si>
    <t>Артропластика височно-нижнечелюстного сустава</t>
  </si>
  <si>
    <t>A16.03.012</t>
  </si>
  <si>
    <t>Пластическая операция в области подбородка или щеки</t>
  </si>
  <si>
    <t>A16.03.012.001</t>
  </si>
  <si>
    <t>Остеотомическая ментопластика</t>
  </si>
  <si>
    <t>A16.03.013</t>
  </si>
  <si>
    <t>Проведение дренажа кости</t>
  </si>
  <si>
    <t>A16.03.014</t>
  </si>
  <si>
    <t>Удаление инородного тела кости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</si>
  <si>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</si>
  <si>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</si>
  <si>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</si>
  <si>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</si>
  <si>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A16.03.015</t>
  </si>
  <si>
    <t>Секвестрэктомия</t>
  </si>
  <si>
    <t>A16.03.016</t>
  </si>
  <si>
    <t>Иссечение пораженной кости</t>
  </si>
  <si>
    <t>A16.03.016.001</t>
  </si>
  <si>
    <t>Иссечение поражений костей таза</t>
  </si>
  <si>
    <t>A16.03.017</t>
  </si>
  <si>
    <t>Частичная остэктомия</t>
  </si>
  <si>
    <t>A16.03.017.001</t>
  </si>
  <si>
    <t>Частичная остэктомия с удалением параоссальных оссификатов</t>
  </si>
  <si>
    <t>A16.03.018</t>
  </si>
  <si>
    <t>Полная остэктомия</t>
  </si>
  <si>
    <t>A16.03.019</t>
  </si>
  <si>
    <t>Аутотрансплантация кости</t>
  </si>
  <si>
    <t>A16.03.020</t>
  </si>
  <si>
    <t>Внутренняя фиксация кости (без коррекции перелома)</t>
  </si>
  <si>
    <t>A16.03.021</t>
  </si>
  <si>
    <t>Удаление внутреннего фиксирующего устройства</t>
  </si>
  <si>
    <t>A16.03.021.001</t>
  </si>
  <si>
    <t>Удаление внутреннего фиксирующего устройства из бедра</t>
  </si>
  <si>
    <t>A16.03.021.002</t>
  </si>
  <si>
    <t>Удаление внутреннего фиксирующего устройства из голени</t>
  </si>
  <si>
    <t>A16.03.021.003</t>
  </si>
  <si>
    <t>Удаление внутреннего фиксирующего устройства из плеча</t>
  </si>
  <si>
    <t>A16.03.021.004</t>
  </si>
  <si>
    <t>Удаление внутреннего фиксирующего устройства из таза</t>
  </si>
  <si>
    <t>A16.03.022</t>
  </si>
  <si>
    <t>Остеосинтез</t>
  </si>
  <si>
    <t>A16.03.022.001</t>
  </si>
  <si>
    <t>Остеосинтез кости танталовой нитью</t>
  </si>
  <si>
    <t>A16.03.022.002</t>
  </si>
  <si>
    <t>Остеосинтез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</si>
  <si>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</si>
  <si>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</si>
  <si>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</si>
  <si>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</si>
  <si>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A16.03.022.005</t>
  </si>
  <si>
    <t>Остеосинтез с использованием биодеградируемых материалов</t>
  </si>
  <si>
    <t>A16.03.022.006</t>
  </si>
  <si>
    <t>Интрамедуллярный блокируемый остеосинтез</t>
  </si>
  <si>
    <t>A16.03.022.007</t>
  </si>
  <si>
    <t>Экстракортикальный остеосинтез</t>
  </si>
  <si>
    <t>A16.03.022.008</t>
  </si>
  <si>
    <t>Экстракортикальный остеосинтез перелома костей и разрыва сочленений таза</t>
  </si>
  <si>
    <t>A16.03.022.009</t>
  </si>
  <si>
    <t>Остеосинтез верхней челюсти</t>
  </si>
  <si>
    <t>A16.03.022.010</t>
  </si>
  <si>
    <t>Остеосинтез суставного отростка нижней челюсти</t>
  </si>
  <si>
    <t>A16.03.023</t>
  </si>
  <si>
    <t>Удлинение кости</t>
  </si>
  <si>
    <t>A16.03.024</t>
  </si>
  <si>
    <t>Реконструкция кости</t>
  </si>
  <si>
    <t>A16.03.024.001</t>
  </si>
  <si>
    <t>Реконструкция кости. Корригирующая деторсионно-варизирующая остеотомия проксимального конца бедренной кости</t>
  </si>
  <si>
    <t>A16.03.024.002</t>
  </si>
  <si>
    <t>Реконструкция кости. Остеотомия таза</t>
  </si>
  <si>
    <t>A16.03.024.003</t>
  </si>
  <si>
    <t>Реконструкция кости. Остеотомия кости</t>
  </si>
  <si>
    <t>A16.03.024.004</t>
  </si>
  <si>
    <t>Реконструкция кости. Остеотомия кости с использованием компьютерного моделирования</t>
  </si>
  <si>
    <t>A16.03.024.005</t>
  </si>
  <si>
    <t>Реконструкция кости. Остеотомия кости с использованием комбинируемых методов фиксации</t>
  </si>
  <si>
    <t>A16.03.024.006</t>
  </si>
  <si>
    <t>Реконструкция кости. Остеотомия кости с использованием биодеградируемых материалов</t>
  </si>
  <si>
    <t>A16.03.024.007</t>
  </si>
  <si>
    <t>Реконструкция кости. Коррегирующая остеотомия при деформации стоп</t>
  </si>
  <si>
    <t>A16.03.024.008</t>
  </si>
  <si>
    <t>Реконструкция кости. Коррегирующая остеотомия бедра</t>
  </si>
  <si>
    <t>A16.03.024.009</t>
  </si>
  <si>
    <t>Реконструкция кости. Коррегирующая остеотомия голени</t>
  </si>
  <si>
    <t>A16.03.024.010</t>
  </si>
  <si>
    <t>Реконструкция кости при ложном суставе бедра</t>
  </si>
  <si>
    <t>A16.03.024.011</t>
  </si>
  <si>
    <t>Реконструкция кости при ложном суставе голени</t>
  </si>
  <si>
    <t>A16.03.024.012</t>
  </si>
  <si>
    <t>Реконструкция кости при ложном суставе плеча</t>
  </si>
  <si>
    <t>A16.03.024.013</t>
  </si>
  <si>
    <t>Реконструкция кости при ложном суставе плеча с использованием микрохирургической техники</t>
  </si>
  <si>
    <t>A16.03.024.014</t>
  </si>
  <si>
    <t>Реконструкция кости при ложном суставе бедра с использованием микрохирургической техники</t>
  </si>
  <si>
    <t>A16.03.024.015</t>
  </si>
  <si>
    <t>Реконструкция кости при ложном суставе голени с использованием микрохирургической техники</t>
  </si>
  <si>
    <t>A16.03.024.016</t>
  </si>
  <si>
    <t>Реконструкция кости. Остеотомия кости с использованием внутренних фиксаторов и аппаратов внешней фиксации</t>
  </si>
  <si>
    <t>A16.03.025</t>
  </si>
  <si>
    <t>Укорочение кости</t>
  </si>
  <si>
    <t>A16.03.025.001</t>
  </si>
  <si>
    <t>Укорочение кости. Остеотомия кости</t>
  </si>
  <si>
    <t>A16.03.025.002</t>
  </si>
  <si>
    <t>Укорочение кости. Остеотомия кости с использованием компьютерного моделирования</t>
  </si>
  <si>
    <t>A16.03.025.003</t>
  </si>
  <si>
    <t>Укорочение кости. Остеотомия кости с использованием комбинируемых методов фиксации</t>
  </si>
  <si>
    <t>A16.03.025.004</t>
  </si>
  <si>
    <t>Укорочение кости. Остеотомия кости с использованием биодеградируемых материалов</t>
  </si>
  <si>
    <t>A16.03.026</t>
  </si>
  <si>
    <t>Закрытое вправление перелома с внутренней фиксацией</t>
  </si>
  <si>
    <t>A16.03.026.001</t>
  </si>
  <si>
    <t>Артроскопическая фиксация остехондральных переломов коленного сустава с помощью винта</t>
  </si>
  <si>
    <t>A16.03.026.002</t>
  </si>
  <si>
    <t>Остеосинтез при подвертельных переломах</t>
  </si>
  <si>
    <t>A16.03.026.003</t>
  </si>
  <si>
    <t>Остеосинтез при чрезвертельных переломах</t>
  </si>
  <si>
    <t>A16.03.026.004</t>
  </si>
  <si>
    <t>Остеосинтез при переломе шейки бедра</t>
  </si>
  <si>
    <t>A16.03.027</t>
  </si>
  <si>
    <t>Открытое лечение перелома (без внутренней фиксации)</t>
  </si>
  <si>
    <t>A16.03.028</t>
  </si>
  <si>
    <t>Открытое лечение перелома с внутренней фиксацией</t>
  </si>
  <si>
    <t>A16.03.028.001</t>
  </si>
  <si>
    <t>Остеосинтез грудины</t>
  </si>
  <si>
    <t>A16.03.028.002</t>
  </si>
  <si>
    <t>Остеосинтез ключицы</t>
  </si>
  <si>
    <t>A16.03.028.003</t>
  </si>
  <si>
    <t>Остеосинтез мелких костей скелета</t>
  </si>
  <si>
    <t>A16.03.028.004</t>
  </si>
  <si>
    <t>Открытый остеосинтез локтевого отростка</t>
  </si>
  <si>
    <t>A16.03.028.005</t>
  </si>
  <si>
    <t>Открытый остеосинтез надколенника</t>
  </si>
  <si>
    <t>A16.03.028.006</t>
  </si>
  <si>
    <t>Остеосинтез при переломе мелких костей конечности</t>
  </si>
  <si>
    <t>A16.03.028.007</t>
  </si>
  <si>
    <t>Открытый остеосинтез при переломе бедра</t>
  </si>
  <si>
    <t>A16.03.028.008</t>
  </si>
  <si>
    <t>Открытый остеосинтез при переломе голени</t>
  </si>
  <si>
    <t>A16.03.028.009</t>
  </si>
  <si>
    <t>Открытый остеосинтез при переломе лодыжек</t>
  </si>
  <si>
    <t>A16.03.028.010</t>
  </si>
  <si>
    <t>Открытый остеосинтез при переломе плеча</t>
  </si>
  <si>
    <t>A16.03.028.011</t>
  </si>
  <si>
    <t>Открытый остеосинтез при переломе предплечья</t>
  </si>
  <si>
    <t>A16.03.029</t>
  </si>
  <si>
    <t>Закрытая коррекция отделенного эпифиза</t>
  </si>
  <si>
    <t>А16.03.030</t>
  </si>
  <si>
    <t>Открытая коррекция отделенного эпифиза</t>
  </si>
  <si>
    <t>А16.03.031</t>
  </si>
  <si>
    <t>Обработка места открытого перелома</t>
  </si>
  <si>
    <t>А16.03.032</t>
  </si>
  <si>
    <t>Операции по поводу множественных переломов и повреждений</t>
  </si>
  <si>
    <t>А16.03.033</t>
  </si>
  <si>
    <t>Наложение наружных фиксирующих устройств</t>
  </si>
  <si>
    <t>А16.03.033.001</t>
  </si>
  <si>
    <t>Наложение наружных фиксирующих устройств с использованием гало-аппарата</t>
  </si>
  <si>
    <t>А16.03.033.002</t>
  </si>
  <si>
    <t>Наложение наружных фиксирующих устройств с использованием компрессионно-дистракциоиного аппарата внешней фиксации</t>
  </si>
  <si>
    <t>А16.03.034</t>
  </si>
  <si>
    <t>Репозиция отломков костей при переломах</t>
  </si>
  <si>
    <t>А16.03.034.001</t>
  </si>
  <si>
    <t>Репозиция скуловой кости или дуги закрытая без применения металлоконструкций</t>
  </si>
  <si>
    <t>A16.03.034.002</t>
  </si>
  <si>
    <t>Репозиция костей носа закрытая</t>
  </si>
  <si>
    <t>A16.03.035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</si>
  <si>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</si>
  <si>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</si>
  <si>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</si>
  <si>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A16.03.036</t>
  </si>
  <si>
    <t>Реваскуляризирующая остеоперфорация</t>
  </si>
  <si>
    <t>A16.03.037</t>
  </si>
  <si>
    <t>Реплантация бедра</t>
  </si>
  <si>
    <t>A16.03.038</t>
  </si>
  <si>
    <t>Реплантация голени</t>
  </si>
  <si>
    <t>A16.03.039</t>
  </si>
  <si>
    <t>Реплантация пальцев, блока пальцев, кисти</t>
  </si>
  <si>
    <t>A16.03.040</t>
  </si>
  <si>
    <t>Реплантация плеча</t>
  </si>
  <si>
    <t>A16.03.041</t>
  </si>
  <si>
    <t>Реплантация предплечья</t>
  </si>
  <si>
    <t>A16.03.042</t>
  </si>
  <si>
    <t>Реплантация стопы</t>
  </si>
  <si>
    <t>A16.03.043</t>
  </si>
  <si>
    <t>Пластика мышечно-реберного дефекта</t>
  </si>
  <si>
    <t>A16.03.044</t>
  </si>
  <si>
    <t>Торакомиопластика</t>
  </si>
  <si>
    <t>A16.03.045</t>
  </si>
  <si>
    <t>Пластика дефекта костей черепа</t>
  </si>
  <si>
    <t>A16.03.046</t>
  </si>
  <si>
    <t>Реконструкция костей свода черепа</t>
  </si>
  <si>
    <t>A16.03.047</t>
  </si>
  <si>
    <t>Остеотомия костей средней зоны лица</t>
  </si>
  <si>
    <t>A16.03.048</t>
  </si>
  <si>
    <t>Установка дистракционного аппарата</t>
  </si>
  <si>
    <t>A16.03.049</t>
  </si>
  <si>
    <t>Удаление дистракционного аппарата</t>
  </si>
  <si>
    <t>A16.03.050</t>
  </si>
  <si>
    <t>Вертебротомия</t>
  </si>
  <si>
    <t>A16.03.051</t>
  </si>
  <si>
    <t>Корпорэктомия</t>
  </si>
  <si>
    <t>A16.03.051.001</t>
  </si>
  <si>
    <t>Корпорэктомия с эндопротезированием</t>
  </si>
  <si>
    <t>A16.03.051.002</t>
  </si>
  <si>
    <t>Корпорэктомия с реконструктивно-пластическим компонентом</t>
  </si>
  <si>
    <t>A16.03.051.003</t>
  </si>
  <si>
    <t>Удаление позвонка с эндопротезированием</t>
  </si>
  <si>
    <t>A16.03.053</t>
  </si>
  <si>
    <t>Реконструкция скуло-глазничного комплекса</t>
  </si>
  <si>
    <t>A16.03.054</t>
  </si>
  <si>
    <t>Реконструкция носо-глазничного комплекса</t>
  </si>
  <si>
    <t>A16.03.055</t>
  </si>
  <si>
    <t>Реконструкция скуло-носо-глазничного комплекса</t>
  </si>
  <si>
    <t>A16.03.056</t>
  </si>
  <si>
    <t>Реконструкция стенок глазницы</t>
  </si>
  <si>
    <t>A16.03.057</t>
  </si>
  <si>
    <t>Реконструкция носо-губного комплекса</t>
  </si>
  <si>
    <t>A16.03.058</t>
  </si>
  <si>
    <t>Остеонекрэктомия</t>
  </si>
  <si>
    <t>A16.03.058.001</t>
  </si>
  <si>
    <t>Артроскопическое иссечение участка асептического некроза таранной кости</t>
  </si>
  <si>
    <t>A16.03.059</t>
  </si>
  <si>
    <t>Краевая резекция кости</t>
  </si>
  <si>
    <t>A16.03.060</t>
  </si>
  <si>
    <t>Резекция большой берцовой кости</t>
  </si>
  <si>
    <t>A16.03.060.001</t>
  </si>
  <si>
    <t>Резекция большой берцовой кости сегментарная</t>
  </si>
  <si>
    <t>A16.03.060.002</t>
  </si>
  <si>
    <t>Резекция большой берцовой кости сегментарная с эндопротезированием</t>
  </si>
  <si>
    <t>A16.03.061</t>
  </si>
  <si>
    <t>Резекция малой берцовой кости</t>
  </si>
  <si>
    <t>A16.03.061.001</t>
  </si>
  <si>
    <t>Резекция малой берцовой кости сегментарная</t>
  </si>
  <si>
    <t>А16.03.061.002</t>
  </si>
  <si>
    <t>Резекция малой берцовой кости сегментарная с эндо протезированием</t>
  </si>
  <si>
    <t>А16.03.062</t>
  </si>
  <si>
    <t>Резекция костей голени</t>
  </si>
  <si>
    <t>А16.03.062.001</t>
  </si>
  <si>
    <t>Резекция костей голени сегментарная</t>
  </si>
  <si>
    <t>А16.03.062.002</t>
  </si>
  <si>
    <t>Резекция костей голени сегментарная с эндопротезированием</t>
  </si>
  <si>
    <t>A16.03.062.003</t>
  </si>
  <si>
    <t>Артроскопический лаваж, удаление остеофитов голеностопного сустава</t>
  </si>
  <si>
    <t>A16.03.063</t>
  </si>
  <si>
    <t>Резекция бедренной кости</t>
  </si>
  <si>
    <t>A16.03.063.001</t>
  </si>
  <si>
    <t>Резекция бедренной кости сегментарная</t>
  </si>
  <si>
    <t>A16.03.063.002</t>
  </si>
  <si>
    <t>Резекция бедренной кости сегментарная с эндопротезированием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</si>
  <si>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</si>
  <si>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</si>
  <si>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</si>
  <si>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</si>
  <si>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</si>
  <si>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</si>
  <si>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</si>
  <si>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</si>
  <si>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A16.03.063.007</t>
  </si>
  <si>
    <t>Эндопротезирование ортопедическое голеностопного сустава</t>
  </si>
  <si>
    <t>A16.03.063.008</t>
  </si>
  <si>
    <t>Эндопротезирование ортопедическое лучезапястного сустава</t>
  </si>
  <si>
    <t>A16.03.063.009</t>
  </si>
  <si>
    <t>Эндопротезирование ортопедическое мелких суставов стопы и кисти</t>
  </si>
  <si>
    <t>A16.03.064</t>
  </si>
  <si>
    <t>Резекция плечевой кости</t>
  </si>
  <si>
    <t>A16.03.064.001</t>
  </si>
  <si>
    <t>Резекция плечевой кости сегментарная</t>
  </si>
  <si>
    <t>A16.03.064.002</t>
  </si>
  <si>
    <t>Резекция плечевой кости сегментарная с эндопротезированием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</si>
  <si>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</si>
  <si>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</si>
  <si>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</si>
  <si>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</si>
  <si>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</si>
  <si>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</si>
  <si>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A16.03.065</t>
  </si>
  <si>
    <t>Резекция костей предплечья</t>
  </si>
  <si>
    <t>A16.03.065.001</t>
  </si>
  <si>
    <t>Резекция костей предплечья сегментарная</t>
  </si>
  <si>
    <t>A16.03.065.002</t>
  </si>
  <si>
    <t>Резекция костей предплечья сегментарная с эндопротезированием</t>
  </si>
  <si>
    <t>A16.03.065.003</t>
  </si>
  <si>
    <t>Артроскопическая резекция удаление остеофитов локтевого сустава</t>
  </si>
  <si>
    <t>A16.03.066</t>
  </si>
  <si>
    <t>Резекция лонной кости</t>
  </si>
  <si>
    <t>A16.03.066.001</t>
  </si>
  <si>
    <t>Резекция лонной кости с реконструктивно-пластическим компонентом</t>
  </si>
  <si>
    <t>A16.03.067</t>
  </si>
  <si>
    <t>Резекция подвздошной кости</t>
  </si>
  <si>
    <t>A16.03.067.001</t>
  </si>
  <si>
    <t>Резекция подвздошной кости с реконструктивно-пластическим компонентом</t>
  </si>
  <si>
    <t>A16.03.068</t>
  </si>
  <si>
    <t>Резекция костей таза</t>
  </si>
  <si>
    <t>A16.03.068.001</t>
  </si>
  <si>
    <t>Резекция костей таза плоскостная</t>
  </si>
  <si>
    <t>A16.03.068.002</t>
  </si>
  <si>
    <t>Резекция костей таза комбинированная</t>
  </si>
  <si>
    <t>A16.03.068.003</t>
  </si>
  <si>
    <t>Резекция костей таза комбинированная с реконструктивно-пластическим компонентом</t>
  </si>
  <si>
    <t>A16.03.068.004</t>
  </si>
  <si>
    <t>Резекция лонной и седалищной костей</t>
  </si>
  <si>
    <t>A16.03.068.005</t>
  </si>
  <si>
    <t>Резекция лонной и седалищной костей с реконструктивно-пластическим компонентом</t>
  </si>
  <si>
    <t>A16.03.068.006</t>
  </si>
  <si>
    <t>Резекция мышц тазового дна симультанная</t>
  </si>
  <si>
    <t>А16.03.069</t>
  </si>
  <si>
    <t>Резекция крестца</t>
  </si>
  <si>
    <t>А16.03.070</t>
  </si>
  <si>
    <t>Резекция костей таза межподвздошно-брюшная</t>
  </si>
  <si>
    <t>А16.03.071</t>
  </si>
  <si>
    <t>Ампутация костей таза межподвздошно-брюшная</t>
  </si>
  <si>
    <t>А16.03.072</t>
  </si>
  <si>
    <t>Резекция грудины</t>
  </si>
  <si>
    <t>А16.03.073</t>
  </si>
  <si>
    <t>Экстирпация ребра</t>
  </si>
  <si>
    <t>А16.03.074</t>
  </si>
  <si>
    <t>Экстирпация грудины</t>
  </si>
  <si>
    <t>А16.03.075</t>
  </si>
  <si>
    <t>Резекция костей верхнего плечевого комплекса</t>
  </si>
  <si>
    <t>А16.03.075.001</t>
  </si>
  <si>
    <t>Резекция костей верхнего плечевого пояса с реконструктивно-пластическим компонентом</t>
  </si>
  <si>
    <t>А16.03.075.002</t>
  </si>
  <si>
    <t>Резекция костей верхнего плечевого пояса с эндопротезированием</t>
  </si>
  <si>
    <t>А16.03.075.003</t>
  </si>
  <si>
    <t>Резекция лопатки при операциях по поводу злокачественных опухолей грудной стенки</t>
  </si>
  <si>
    <t>А16.03.075.004</t>
  </si>
  <si>
    <t>Резекция ключицы при операциях по поводу злокачественных опухолей грудной стенки</t>
  </si>
  <si>
    <t>А16.03.075.005</t>
  </si>
  <si>
    <t>Резекция ребра (ребер) при операциях по поводу злокачественных опухолей грудной стенки</t>
  </si>
  <si>
    <t>А16.03.075.006</t>
  </si>
  <si>
    <t>Резекция ключицы с реконструктивно-пластическим компонентом</t>
  </si>
  <si>
    <t>А16.03.076</t>
  </si>
  <si>
    <t>Экстирпация костей верхнего плечевого комплекса</t>
  </si>
  <si>
    <t>А16.03.076.001</t>
  </si>
  <si>
    <t>Экстирпация костей верхнего плечевого пояса с реконструктивно-пластическим компонентом</t>
  </si>
  <si>
    <t>А16.03.076.002</t>
  </si>
  <si>
    <t>Экстирпация костей верхнего плечевого пояса с эндопротезированием</t>
  </si>
  <si>
    <t>А16.03.077</t>
  </si>
  <si>
    <t>Резекция грудной стенки</t>
  </si>
  <si>
    <t>А16.03.077.001</t>
  </si>
  <si>
    <t>Резекция грудной стенки симультанная</t>
  </si>
  <si>
    <t>А16.03.077.002</t>
  </si>
  <si>
    <t>Резекция грудной стенки с реконструктивно-пластическим компонентом</t>
  </si>
  <si>
    <t>А16.03.077.003</t>
  </si>
  <si>
    <t>Резекция грудной стенки с микрохирургической пластикой</t>
  </si>
  <si>
    <t>А16.03.077.004</t>
  </si>
  <si>
    <t>Резекция грудной стенки с эндопротезированием</t>
  </si>
  <si>
    <t>А16.03.078</t>
  </si>
  <si>
    <t>Ампутация межлопаточно-грудная костей плечевого пояса</t>
  </si>
  <si>
    <t>А16.03.079</t>
  </si>
  <si>
    <t>Резекция межлопаточно-грудная костей плечевого пояса</t>
  </si>
  <si>
    <t>А16.03.080</t>
  </si>
  <si>
    <t>Резекция верхней челюсти</t>
  </si>
  <si>
    <t>А16.03.080.001</t>
  </si>
  <si>
    <t>Резекция верхней челюсти с реконструктивно-пластическим компонентом</t>
  </si>
  <si>
    <t>А16.03.080.002</t>
  </si>
  <si>
    <t>Резекция верхней челюсти с микрохирургической пластикой</t>
  </si>
  <si>
    <t>А16.03.080.003</t>
  </si>
  <si>
    <t>Резекция верхней челюсти комбинированная с микрохирургической пластикой</t>
  </si>
  <si>
    <t>А16.03.080.004</t>
  </si>
  <si>
    <t>Резекция верхней челюсти с микрохирургической пластикой с использованием видеоэндоскопических технологий</t>
  </si>
  <si>
    <t>А16.03.081</t>
  </si>
  <si>
    <t>Резекция нижней челюсти</t>
  </si>
  <si>
    <t>А16.03.081.001</t>
  </si>
  <si>
    <t>Резекция нижней челюсти с реконструктивно-пластическим компонентом</t>
  </si>
  <si>
    <t>А16.03.081.002</t>
  </si>
  <si>
    <t>Резекция нижней челюсти с микрохирургической пластикой</t>
  </si>
  <si>
    <t>А16.03.081.003</t>
  </si>
  <si>
    <t>Резекция нижней челюсти с микрохирургической пластикой с использованием видеоэндоскопических технологий</t>
  </si>
  <si>
    <t>А16.03.082</t>
  </si>
  <si>
    <t>Ампутация одного или нескольких пальцев</t>
  </si>
  <si>
    <t>А16.03.083</t>
  </si>
  <si>
    <t>Резекция ребра</t>
  </si>
  <si>
    <t>А16.03.083.001</t>
  </si>
  <si>
    <t>Резекция ребра с реконструктивно-пластическим компонентом</t>
  </si>
  <si>
    <t>А16.03.084</t>
  </si>
  <si>
    <t>Замена спиц или стержней в наружном фиксирующем устройстве</t>
  </si>
  <si>
    <t>А16.03.085</t>
  </si>
  <si>
    <t>Резекция реберной дуги</t>
  </si>
  <si>
    <t>А16.03.086</t>
  </si>
  <si>
    <t>Удаление швов грудины</t>
  </si>
  <si>
    <t>А16.03.087</t>
  </si>
  <si>
    <t>Фасетэктомия</t>
  </si>
  <si>
    <t>А16.03.088</t>
  </si>
  <si>
    <t>Спондилоэктомия</t>
  </si>
  <si>
    <t>А16.03.089</t>
  </si>
  <si>
    <t>Удаление экзостоза, хондромы</t>
  </si>
  <si>
    <t>А16.03.090</t>
  </si>
  <si>
    <t>Кокцигэктомия</t>
  </si>
  <si>
    <t>А16.03.091</t>
  </si>
  <si>
    <t>Удаление новообразования костей свода черепа</t>
  </si>
  <si>
    <t>А16.03.092</t>
  </si>
  <si>
    <t>Резекция надколенника</t>
  </si>
  <si>
    <t>А16.03.092.001</t>
  </si>
  <si>
    <t>Резекция надколенника с реконструктивно-пластическим компонентом</t>
  </si>
  <si>
    <t>А16.03.093</t>
  </si>
  <si>
    <t>Удаление надколенника</t>
  </si>
  <si>
    <t>А16.03.093.001</t>
  </si>
  <si>
    <t>Удаление надколенника с реконструктивно-пластическим компонентом</t>
  </si>
  <si>
    <t>А16.04.001</t>
  </si>
  <si>
    <t>Открытое лечение вывиха сустава</t>
  </si>
  <si>
    <t>А16.04.001.001</t>
  </si>
  <si>
    <t>Миокапсулопластика при привычном вывихе надколенника</t>
  </si>
  <si>
    <t>A16.04.002</t>
  </si>
  <si>
    <t>Терапевтическая аспирация содержимого сустава</t>
  </si>
  <si>
    <t>A16.04.003</t>
  </si>
  <si>
    <t>Удаление свободного или инородного тела сустава</t>
  </si>
  <si>
    <t>A16.04.003.001</t>
  </si>
  <si>
    <t>Артроскопическое удаление свободного или инородного тела сустава</t>
  </si>
  <si>
    <t>A16.04.004</t>
  </si>
  <si>
    <t>Хондротомия</t>
  </si>
  <si>
    <t>A16.04.004.001</t>
  </si>
  <si>
    <t>Артроскопическая мозаичная хондропластика коленного сустава</t>
  </si>
  <si>
    <t>A16.04.005</t>
  </si>
  <si>
    <t>Десмотомия</t>
  </si>
  <si>
    <t>A16.04.006</t>
  </si>
  <si>
    <t>Иссечение поражения сустава</t>
  </si>
  <si>
    <t>A16.04.007</t>
  </si>
  <si>
    <t>Резекция позвонка</t>
  </si>
  <si>
    <t>A16.04.007.001</t>
  </si>
  <si>
    <t>Резекция позвонка симультанная</t>
  </si>
  <si>
    <t>A16.04.008</t>
  </si>
  <si>
    <t>Иссечение межпозвоночного диска</t>
  </si>
  <si>
    <t>A16.04.008.001</t>
  </si>
  <si>
    <t>Иссечение межпозвоночного диска с использованием видеоэндоскопических технологий</t>
  </si>
  <si>
    <t>A16.04.009</t>
  </si>
  <si>
    <t>Иссечение полулунного хряща коленного сустава</t>
  </si>
  <si>
    <t>A16.04.010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</si>
  <si>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</si>
  <si>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</si>
  <si>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</si>
  <si>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A16.04.011</t>
  </si>
  <si>
    <t>Спондилосинтез</t>
  </si>
  <si>
    <t>A16.04.012</t>
  </si>
  <si>
    <t>Артродез стопы и голеностопного сустава</t>
  </si>
  <si>
    <t>A16.04.012.001</t>
  </si>
  <si>
    <t>Артродез стопы и голеностопного сустава с использованием компьютерного моделирования</t>
  </si>
  <si>
    <t>A16.04.012.002</t>
  </si>
  <si>
    <t>Артроскопический артродез голеностопного сустава</t>
  </si>
  <si>
    <t>A16.04.013</t>
  </si>
  <si>
    <t>Артродез других суставов</t>
  </si>
  <si>
    <t>A16.04.013.001</t>
  </si>
  <si>
    <t>Артродез коленного сустава</t>
  </si>
  <si>
    <t>A16.04.013.002</t>
  </si>
  <si>
    <t>Артродез тазобедренного сустава</t>
  </si>
  <si>
    <t>A16.04.014</t>
  </si>
  <si>
    <t>Артропластика стопы и пальцев ноги</t>
  </si>
  <si>
    <t>A16.04.015</t>
  </si>
  <si>
    <t>Артропластика коленного сустава</t>
  </si>
  <si>
    <t>A16.04.015.001</t>
  </si>
  <si>
    <t>Артроскопическое восстановление коллатеральных связок коленного сустава</t>
  </si>
  <si>
    <t>A16.04.015.002</t>
  </si>
  <si>
    <t>Артроскопическая пластика передней крестообразной связки коленного сустава</t>
  </si>
  <si>
    <t>A16.04.016</t>
  </si>
  <si>
    <t>Артропластика кисти и пальцев руки</t>
  </si>
  <si>
    <t>A16.04.017</t>
  </si>
  <si>
    <t>Артропластика других суставов</t>
  </si>
  <si>
    <t>A16.04.017.001</t>
  </si>
  <si>
    <t>Артропластика тазобедренного сустава</t>
  </si>
  <si>
    <t>A16.04.017.002</t>
  </si>
  <si>
    <t>Артроскопическая фиксация передней суставной губы</t>
  </si>
  <si>
    <t>А16.04.017.003</t>
  </si>
  <si>
    <t>Артроскопическая фиксация суставной губы по поводу SLAP синдрома плечевого сустава</t>
  </si>
  <si>
    <t>А16.04.017.004</t>
  </si>
  <si>
    <t>Артроскопическая субакроминальная декопрессия, дебридмент вращающей манжеты плеча плечевого сустава</t>
  </si>
  <si>
    <t>А16.04.017.005</t>
  </si>
  <si>
    <t>Артроскопическая субакроминальная декомпрессия, шов вращающей манжеты плеча, плечевого сустава</t>
  </si>
  <si>
    <t>А16.04.018.001</t>
  </si>
  <si>
    <t>Вправление вывиха нижней челюсти</t>
  </si>
  <si>
    <t>А16.04.019</t>
  </si>
  <si>
    <t>Иссечение суставной сумки (синовэктомия)</t>
  </si>
  <si>
    <t>А16.04.019.001</t>
  </si>
  <si>
    <t>Артроскопическое иссечение медиопателлярной, инфрапателлярной складки коленного сустава</t>
  </si>
  <si>
    <t>А16.04.019.002</t>
  </si>
  <si>
    <t>Артроскопическое иссечение тела Гоффа коленного сустава</t>
  </si>
  <si>
    <t>А16.04.019.003</t>
  </si>
  <si>
    <t>Синовэктомия артроскопическая</t>
  </si>
  <si>
    <t>А16.04.020</t>
  </si>
  <si>
    <t>Трансплантация сустава</t>
  </si>
  <si>
    <t>А16.04.021</t>
  </si>
  <si>
    <t>Эндопротезирование сустава</t>
  </si>
  <si>
    <t>А16.04.021.001</t>
  </si>
  <si>
    <t>Эндопротезирование сустава (реэндопротезирование)</t>
  </si>
  <si>
    <t>А16.04.021.002</t>
  </si>
  <si>
    <t>Эндопротезирование коленного сустава одномыщелковое</t>
  </si>
  <si>
    <t>А16.04.021.003</t>
  </si>
  <si>
    <t>Эндопротезирование тазобедренного сустава однополюсное</t>
  </si>
  <si>
    <t>А16.04.021.004</t>
  </si>
  <si>
    <t>Эндопротезирование тазобедренного сустава тотальное</t>
  </si>
  <si>
    <t>А16.04.021.005</t>
  </si>
  <si>
    <t>Эндопротезирование плечевого сустава</t>
  </si>
  <si>
    <t>А16.04.021.006</t>
  </si>
  <si>
    <t>Эндопротезирование коленного сустава тотальное</t>
  </si>
  <si>
    <t>А16.04.021.007</t>
  </si>
  <si>
    <t>Эндопротезирование сустава с использованием компьютерной навигации</t>
  </si>
  <si>
    <t>A16.04.021.008</t>
  </si>
  <si>
    <t>Эндопротезирование голеностопного сустава</t>
  </si>
  <si>
    <t>A16.04.021.009</t>
  </si>
  <si>
    <t>Эндопротезирование межфалангового сустава</t>
  </si>
  <si>
    <t>A16.04.021.010</t>
  </si>
  <si>
    <t>Эндопротезирование пястно-фалангового сустава</t>
  </si>
  <si>
    <t>A16.04.021.011</t>
  </si>
  <si>
    <t>Эндопротезирование бедренно-надколенного сустава</t>
  </si>
  <si>
    <t>A16.04.021.012</t>
  </si>
  <si>
    <t>Эндопротезирование плюснефалангового сустава</t>
  </si>
  <si>
    <t>A16.04.022</t>
  </si>
  <si>
    <t>Редрессация</t>
  </si>
  <si>
    <t>A16.04.023</t>
  </si>
  <si>
    <t>Экзартикуляция</t>
  </si>
  <si>
    <t>A16.04.023.001</t>
  </si>
  <si>
    <t>Экзартикуляция пальца кисти</t>
  </si>
  <si>
    <t>A16.04.023.002</t>
  </si>
  <si>
    <t>Экзартикуляция пальца стопы</t>
  </si>
  <si>
    <t>A16.04.024</t>
  </si>
  <si>
    <t>Менискэктомия</t>
  </si>
  <si>
    <t>A16.04.024.001</t>
  </si>
  <si>
    <t>Артроскопическая менискэктомия коленного сустава</t>
  </si>
  <si>
    <t>A16.04.025</t>
  </si>
  <si>
    <t>Дискэктомия трансторакальная</t>
  </si>
  <si>
    <t>A16.04.025.001</t>
  </si>
  <si>
    <t>Дискэктомия с использованием микрохирургической техники</t>
  </si>
  <si>
    <t>A16.04.026</t>
  </si>
  <si>
    <t>Эндопротезирование диафиза</t>
  </si>
  <si>
    <t>A16.04.027</t>
  </si>
  <si>
    <t>Эндопротезирование кости тотальное</t>
  </si>
  <si>
    <t>A16.04.028</t>
  </si>
  <si>
    <t>Протезирование межпозвонкового диска</t>
  </si>
  <si>
    <t>A16.04.029</t>
  </si>
  <si>
    <t>Динамическая фиксация позвоночника</t>
  </si>
  <si>
    <t>A16.04.030</t>
  </si>
  <si>
    <t>Пластика позвонка</t>
  </si>
  <si>
    <t>A16.04.030.001</t>
  </si>
  <si>
    <t>Вертебропластика</t>
  </si>
  <si>
    <t>A16.04.030.002</t>
  </si>
  <si>
    <t>Кифопластика</t>
  </si>
  <si>
    <t>A16.04.030.003</t>
  </si>
  <si>
    <t>Стентопластика позвонка</t>
  </si>
  <si>
    <t>A16.04.031</t>
  </si>
  <si>
    <t>Удаление тела позвонка с эндопротезированием</t>
  </si>
  <si>
    <t>A16.04.032</t>
  </si>
  <si>
    <t>Удаление грыжи межпозвонкового диска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</si>
  <si>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</si>
  <si>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</si>
  <si>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</si>
  <si>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Акципитоспондилодез</t>
  </si>
  <si>
    <t>А16.04.034</t>
  </si>
  <si>
    <t>Артромедуллярное шунтирование</t>
  </si>
  <si>
    <t>А16.04.035</t>
  </si>
  <si>
    <t>Артродез крупных суставов</t>
  </si>
  <si>
    <t>А16.04.035.001</t>
  </si>
  <si>
    <t>Артродез крупных суставов с использованием компьютерного моделирования</t>
  </si>
  <si>
    <t>А16.04.036</t>
  </si>
  <si>
    <t>Артроскопический релиз плечевого сустава</t>
  </si>
  <si>
    <t>А16.04.037</t>
  </si>
  <si>
    <t>Пластика связок сустава</t>
  </si>
  <si>
    <t>А16.04.037.001</t>
  </si>
  <si>
    <t>Пластика связок коленного сустава артроскопическая</t>
  </si>
  <si>
    <t>А16.04.037.002</t>
  </si>
  <si>
    <t>Пластика собственной связки надколенника</t>
  </si>
  <si>
    <t>А16.04.037.003</t>
  </si>
  <si>
    <t>Пластика боковой связки коленного сустава</t>
  </si>
  <si>
    <t>А16.04.038</t>
  </si>
  <si>
    <t>Иссечение околосуставной слизистой сумки</t>
  </si>
  <si>
    <t>А16.04.039</t>
  </si>
  <si>
    <t>Вскрытие и дренирование синовиальной сумки</t>
  </si>
  <si>
    <t>A16.04.040</t>
  </si>
  <si>
    <t>Ригидная фиксация позвоночника</t>
  </si>
  <si>
    <t>A16.04.041</t>
  </si>
  <si>
    <t>Трансоральная фиксация позвоночника</t>
  </si>
  <si>
    <t>A16.04.042</t>
  </si>
  <si>
    <t>Коррекция деформации позвоночника</t>
  </si>
  <si>
    <t>A16.04.043</t>
  </si>
  <si>
    <t>Декомпрессия межпозвоночного диска пункционная</t>
  </si>
  <si>
    <t>A16.04.044</t>
  </si>
  <si>
    <t>Ламинопластика</t>
  </si>
  <si>
    <t>A16.04.045</t>
  </si>
  <si>
    <t>Рассечение медиопателлярной складки артроскопическое</t>
  </si>
  <si>
    <t>A16.04.046</t>
  </si>
  <si>
    <t>Субакромиальная декомпрессия плечевого сустава</t>
  </si>
  <si>
    <t>A16.04.046.001</t>
  </si>
  <si>
    <t>Субакромиальная декомпрессия плечевого сустава артроскопическая</t>
  </si>
  <si>
    <t>A16.04.047</t>
  </si>
  <si>
    <t>Артроскопическая санация сустава</t>
  </si>
  <si>
    <t>A16.04.048</t>
  </si>
  <si>
    <t>Дренирование полости сустава</t>
  </si>
  <si>
    <t>A16.04.049</t>
  </si>
  <si>
    <t>Вскрытие сустава (артротомия)</t>
  </si>
  <si>
    <t>A16.04.050</t>
  </si>
  <si>
    <t>Артроскопический шов мениска</t>
  </si>
  <si>
    <t>A16.04.051</t>
  </si>
  <si>
    <t>Внутрисуставное введение заменителей (протезов) синовиальной жидкости</t>
  </si>
  <si>
    <t>A16.05.001</t>
  </si>
  <si>
    <t>Трансплантация костного мозга</t>
  </si>
  <si>
    <t>A16.05.002</t>
  </si>
  <si>
    <t>Спленэктомия</t>
  </si>
  <si>
    <t>A16.05.002.001</t>
  </si>
  <si>
    <t>Спленэктомия с использованием видеоэндохирургических технологий</t>
  </si>
  <si>
    <t>A16.05.003</t>
  </si>
  <si>
    <t>Эмболия селезеночной артерии</t>
  </si>
  <si>
    <t>A16.05.004</t>
  </si>
  <si>
    <t>Иссечение кисты селезенки</t>
  </si>
  <si>
    <t>A16.05.004.001</t>
  </si>
  <si>
    <t>Иссечение кист селезенки с использованием видеоэндохирургических технологий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</si>
  <si>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</si>
  <si>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</si>
  <si>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</si>
  <si>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</si>
  <si>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</si>
  <si>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</si>
  <si>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</si>
  <si>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</si>
  <si>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</si>
  <si>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</si>
  <si>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A16.05.010</t>
  </si>
  <si>
    <t>Дренирование абсцесса селезенки с использованием видеоэндоскопических технологий</t>
  </si>
  <si>
    <t>A16.05.010.001</t>
  </si>
  <si>
    <t>Транскатетерное лечение абсцессов селезенки под контролем ультразвукового исследования</t>
  </si>
  <si>
    <t>A16.06.001</t>
  </si>
  <si>
    <t>Трансплантация тимуса</t>
  </si>
  <si>
    <t>A16.06.002</t>
  </si>
  <si>
    <t>Экстирпация лимфатических узлов</t>
  </si>
  <si>
    <t>A16.06.003</t>
  </si>
  <si>
    <t>Перевязка грудного лимфатического протока</t>
  </si>
  <si>
    <t>A16.06.004</t>
  </si>
  <si>
    <t>Лимфаденэктомия медиастинальная</t>
  </si>
  <si>
    <t>А16.06.004.001</t>
  </si>
  <si>
    <t>Лимфаденэктомия медиастинальная с использованием видеоэндоскопических технологий</t>
  </si>
  <si>
    <t>А16.06.005</t>
  </si>
  <si>
    <t>Лимфаденэктомия тазовая</t>
  </si>
  <si>
    <t>А16.06.005.001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</si>
  <si>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</si>
  <si>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</si>
  <si>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</si>
  <si>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</si>
  <si>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</si>
  <si>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A16.06.006</t>
  </si>
  <si>
    <t>Лимфаденэктомия шейная</t>
  </si>
  <si>
    <t>A16.06.006.001</t>
  </si>
  <si>
    <t>Лимфаденэктомия подмышечная</t>
  </si>
  <si>
    <t>A16.06.006.002</t>
  </si>
  <si>
    <t>Лимфаденэктомия шейная расширенная</t>
  </si>
  <si>
    <t>A16.06.006.003</t>
  </si>
  <si>
    <t>Лимфаденэктомия шейная расширенная с ангиопластикой</t>
  </si>
  <si>
    <t>A16.06.006.004</t>
  </si>
  <si>
    <t>Лимфаденэктомия шейная расширенная с реконструктивно-пластическим компонентом</t>
  </si>
  <si>
    <t>A16.06.007</t>
  </si>
  <si>
    <t>Лимфаденэктомия забрюшинная</t>
  </si>
  <si>
    <t>A16.06.007.001</t>
  </si>
  <si>
    <t>Лимфаденэктомия забрюшинная с использованием видеоэндоскопических технологий</t>
  </si>
  <si>
    <t>A16.06.007.002</t>
  </si>
  <si>
    <t>Лимфаденэктомия забрюшинная расширенная</t>
  </si>
  <si>
    <t>A16.06.007.003</t>
  </si>
  <si>
    <t>Роботассистированная расширенная забрюшинная лимфаденэктомия</t>
  </si>
  <si>
    <t>A16.06.008</t>
  </si>
  <si>
    <t>Лимфаденэктомия тазово-забрюшинная</t>
  </si>
  <si>
    <t>A16.06.009</t>
  </si>
  <si>
    <t>Лимфаденэктомия абдоминальная</t>
  </si>
  <si>
    <t>A16.06.009.001</t>
  </si>
  <si>
    <t>Лимфаденэктомия абдоминальная при злокачественных новообразованиях желудка стандартная I уровня</t>
  </si>
  <si>
    <t>A16.06.009.002</t>
  </si>
  <si>
    <t>Лимфаденэктомия абдоминальная при злокачественных новообразованиях желудка расширенная II уровня</t>
  </si>
  <si>
    <t>A16.06.009.003</t>
  </si>
  <si>
    <t>Лимфаденэктомия при злокачественных новообразованиях желудка расширенная III уровня</t>
  </si>
  <si>
    <t>A16.06.010</t>
  </si>
  <si>
    <t>Операции лимфатического дренирования</t>
  </si>
  <si>
    <t>A16.06.011</t>
  </si>
  <si>
    <t>Лимфаденэктомия воротная</t>
  </si>
  <si>
    <t>A16.06.012</t>
  </si>
  <si>
    <t>Удаление лимфангиомы</t>
  </si>
  <si>
    <t>A16.06.013</t>
  </si>
  <si>
    <t>Лимфаденэктомия подчелюстная</t>
  </si>
  <si>
    <t>A16.06.014</t>
  </si>
  <si>
    <t>Лимфаденэктомия паховая</t>
  </si>
  <si>
    <t>A16.06.014.001</t>
  </si>
  <si>
    <t>Лимфаденэктомия паховая двухсторонняя</t>
  </si>
  <si>
    <t>A16.06.014.002</t>
  </si>
  <si>
    <t>Лимфаденэктомия пахово-бедренная</t>
  </si>
  <si>
    <t>A16.06.014.003</t>
  </si>
  <si>
    <t>Лимфаденэктомия пахово-бедренная двухсторонняя</t>
  </si>
  <si>
    <t>A16.06.015</t>
  </si>
  <si>
    <t>Лимфаденэктомия бедренная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</si>
  <si>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</si>
  <si>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</si>
  <si>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</si>
  <si>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</si>
  <si>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</si>
  <si>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двухсторонняя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</si>
  <si>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</si>
  <si>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</si>
  <si>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</si>
  <si>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двухсторонняя</t>
  </si>
  <si>
    <t>A16.06.016.005</t>
  </si>
  <si>
    <t>Лимфаденэктомия подвздошно-обтураторная</t>
  </si>
  <si>
    <t>A16.06.017</t>
  </si>
  <si>
    <t>Лимфаденэктомия парастернальная</t>
  </si>
  <si>
    <t>A16.06.017.001</t>
  </si>
  <si>
    <t>Лимфаденэктомия парастернальная с использованием видеоэндоскопических технологий</t>
  </si>
  <si>
    <t>A16.06.018</t>
  </si>
  <si>
    <t>Удаление вилочковой железы</t>
  </si>
  <si>
    <t>A16.07.001</t>
  </si>
  <si>
    <t>Удаление зуба</t>
  </si>
  <si>
    <t>A16.07.002</t>
  </si>
  <si>
    <t>Восстановление зуба пломбой</t>
  </si>
  <si>
    <t>A16.07.002.001</t>
  </si>
  <si>
    <t>Восстановление зуба пломбой I, II, III, V, VI класс по Блэку с использованием стоматологических цементов</t>
  </si>
  <si>
    <t>A16.07.002.002</t>
  </si>
  <si>
    <t>Восстановление зуба пломбой I, II, III, V, VI класс по Блэку с использованием материалов химического отверждения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</si>
  <si>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</si>
  <si>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</si>
  <si>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</si>
  <si>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</si>
  <si>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A16.07.002.005</t>
  </si>
  <si>
    <t>Восстановление зуба пломбой IV класс по Блэку с использованием стеклоиномерных цементов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</si>
  <si>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</si>
  <si>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</si>
  <si>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A16.07.002.007</t>
  </si>
  <si>
    <t>Восстановление зуба пломбой из амальгамы I, V класс по Блэку</t>
  </si>
  <si>
    <t>A16.07.002.008</t>
  </si>
  <si>
    <t>Восстановление зуба пломбой из амальгамы II класс по Блэку</t>
  </si>
  <si>
    <t>A16.07.002.009</t>
  </si>
  <si>
    <t>A16.07.002.010</t>
  </si>
  <si>
    <t>Восстановление зуба пломбой I, V, VI класс по Блэку с использованием материалов из фотополимеров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</si>
  <si>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</si>
  <si>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</si>
  <si>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</si>
  <si>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</si>
  <si>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>A16.07.003</t>
  </si>
  <si>
    <t>Восстановление зуба вкладками, виниром, полукоронкой</t>
  </si>
  <si>
    <t>A16.07.004</t>
  </si>
  <si>
    <t>Восстановление зуба коронкой</t>
  </si>
  <si>
    <t>A16.07.005</t>
  </si>
  <si>
    <t>Восстановление целостности зубного ряда несъемными мостовидными протезами</t>
  </si>
  <si>
    <t>A16.07.006</t>
  </si>
  <si>
    <t>Протезирование зуба с использованием имплантата</t>
  </si>
  <si>
    <t>A16.07.007</t>
  </si>
  <si>
    <t>Резекция верхушки корня</t>
  </si>
  <si>
    <t>A16.07.008</t>
  </si>
  <si>
    <t>Пломбирование корневого канала зуба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</si>
  <si>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</si>
  <si>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</si>
  <si>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</si>
  <si>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</si>
  <si>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A16.07.008.003</t>
  </si>
  <si>
    <t>Закрытие перфорации стенки корневого канала зуба</t>
  </si>
  <si>
    <t>A16.07.009</t>
  </si>
  <si>
    <t>A16.07.010</t>
  </si>
  <si>
    <t>Экстирпация пульпы</t>
  </si>
  <si>
    <t>A16.07.011</t>
  </si>
  <si>
    <t>A16.07.012</t>
  </si>
  <si>
    <t>Вскрытие и дренирование одонтогенного абсцесса</t>
  </si>
  <si>
    <t>A16.07.013</t>
  </si>
  <si>
    <t>A16.07.014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</si>
  <si>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</si>
  <si>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</si>
  <si>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</si>
  <si>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</si>
  <si>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</t>
  </si>
  <si>
    <t>Пластика альвеолярного отростка</t>
  </si>
  <si>
    <t>A16.07.017.001</t>
  </si>
  <si>
    <t>Коррекция объема и формы альвеолярного отростка с использованием контракционно-дистракционных аппаратов</t>
  </si>
  <si>
    <t>A16.07.017.002</t>
  </si>
  <si>
    <t>Коррекция объема и формы альвеолярного отростка</t>
  </si>
  <si>
    <t>А16.07.018</t>
  </si>
  <si>
    <t>Ортодонтическое скрепление металлической проволокой</t>
  </si>
  <si>
    <t>А16.07.019</t>
  </si>
  <si>
    <t>Временное шинирование при заболеваниях пародонта</t>
  </si>
  <si>
    <t>А16.07.020</t>
  </si>
  <si>
    <t>Удаление наддесневых и поддесневых зубных отложений</t>
  </si>
  <si>
    <t>Удаление наддесневых и поддесневых зубных отложений в области зуба ручным методом</t>
  </si>
  <si>
    <t>А16.07.021</t>
  </si>
  <si>
    <t>Коррекция прикуса с использованием съемных и несъемных ортопедических конструкций</t>
  </si>
  <si>
    <t>A16.07.022</t>
  </si>
  <si>
    <t>Контурная пластика лица</t>
  </si>
  <si>
    <t>A16.07.023</t>
  </si>
  <si>
    <t>Протезирование зубов полными съемными пластиночными протезами</t>
  </si>
  <si>
    <t>A16.07.024</t>
  </si>
  <si>
    <t>A16.07.025</t>
  </si>
  <si>
    <t>Избирательное пришлифовывание твердых тканей зуба</t>
  </si>
  <si>
    <t>A16.07.025.001</t>
  </si>
  <si>
    <t>Избирательное полирование зуба</t>
  </si>
  <si>
    <t>A16.07.025.002</t>
  </si>
  <si>
    <t>Полирование ортодонтической конструкции</t>
  </si>
  <si>
    <t>A16.07.026</t>
  </si>
  <si>
    <t>Гингивэктомия</t>
  </si>
  <si>
    <t>A16.07.027</t>
  </si>
  <si>
    <t>Остеотомия челюсти</t>
  </si>
  <si>
    <t>A16.07.027.001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</si>
  <si>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</si>
  <si>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A16.07.028</t>
  </si>
  <si>
    <t>Ортодонтическая коррекция</t>
  </si>
  <si>
    <t>A16.07.029</t>
  </si>
  <si>
    <t>Удаление аденомы слюнной железы</t>
  </si>
  <si>
    <t>A16.07.030</t>
  </si>
  <si>
    <t>Инструментальная и медикаментозная обработка корневого канала</t>
  </si>
  <si>
    <t>A16.07.030.001</t>
  </si>
  <si>
    <t>A16.07.030.002</t>
  </si>
  <si>
    <t>A16.07.030.003</t>
  </si>
  <si>
    <t>Временное пломбирование лекарственным препаратом корневого канала</t>
  </si>
  <si>
    <t>A16.07.031</t>
  </si>
  <si>
    <t>Восстановление зуба пломбировочными материалами с использованием анкерных штифтов</t>
  </si>
  <si>
    <t>A16.07.032</t>
  </si>
  <si>
    <t>Восстановление зуба коронкой с использованием композитной культевой вкладки на анкерном штифте</t>
  </si>
  <si>
    <t>A16.07.033</t>
  </si>
  <si>
    <t>Восстановление зуба коронкой с использованием цельнолитой культевой вкладки</t>
  </si>
  <si>
    <t>A16.07.034</t>
  </si>
  <si>
    <t>Восстановление целостности зубного ряда съемными мостовидными протезами</t>
  </si>
  <si>
    <t>A16.07.035</t>
  </si>
  <si>
    <t>Протезирование частичными съемными пластиночными протезами</t>
  </si>
  <si>
    <t>A16.07.036</t>
  </si>
  <si>
    <t>Протезирование съемными бюгельными протезами</t>
  </si>
  <si>
    <t>A16.07.037</t>
  </si>
  <si>
    <t>Постоянное шинирование цельнолитыми съемными конструкциями при заболеваниях пародонта</t>
  </si>
  <si>
    <t>A16.07.038</t>
  </si>
  <si>
    <t>Открытый кюретаж при заболеваниях пародонта в области зуба</t>
  </si>
  <si>
    <t>A16.07.039</t>
  </si>
  <si>
    <t>Закрытый кюретаж при заболеваниях пародонта в области зуба</t>
  </si>
  <si>
    <t>A16.07.040</t>
  </si>
  <si>
    <t>Лоскутная операция в полости рта</t>
  </si>
  <si>
    <t>A16.07.041</t>
  </si>
  <si>
    <t>Костная пластика челюстно-лицевой области</t>
  </si>
  <si>
    <t>A16.07.041.001</t>
  </si>
  <si>
    <t>Костная пластика челюстно-лицевой области с применением биодеградируемых материалов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</si>
  <si>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</si>
  <si>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</si>
  <si>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</si>
  <si>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</si>
  <si>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</si>
  <si>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</si>
  <si>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A16.07.045</t>
  </si>
  <si>
    <t>Вестибулопластика</t>
  </si>
  <si>
    <t>А16.07.046</t>
  </si>
  <si>
    <t>Ортодонтическая коррекция несъемным ортодонтическим аппаратом</t>
  </si>
  <si>
    <t>A16.07.047</t>
  </si>
  <si>
    <t>Ортодонтическая коррекция съемным ортодонтическим аппаратом</t>
  </si>
  <si>
    <t>A16.07.048</t>
  </si>
  <si>
    <t>Ортодонтическая коррекция с применением брекет-систем</t>
  </si>
  <si>
    <t>A16.07.049</t>
  </si>
  <si>
    <t>Повторная фиксация на постоянный цемент несъемных ортопедических конструкций</t>
  </si>
  <si>
    <t>A16.07.050</t>
  </si>
  <si>
    <t>Профессиональное отбеливание зубов</t>
  </si>
  <si>
    <t>A16.07.051</t>
  </si>
  <si>
    <t>Профессиональная гигиена полости рта и зубов</t>
  </si>
  <si>
    <t>A16.07.052</t>
  </si>
  <si>
    <t>Восстановление зуба штифтовым зубом</t>
  </si>
  <si>
    <t>A16.07.053</t>
  </si>
  <si>
    <t>Снятие несъемной ортопедической конструкции</t>
  </si>
  <si>
    <t>A16.07.053.001</t>
  </si>
  <si>
    <t>Снятие, постановка коронки, кольца ортодонтических</t>
  </si>
  <si>
    <t>A16.07.053.002</t>
  </si>
  <si>
    <t>Распил ортодонтического аппарата через винт</t>
  </si>
  <si>
    <t>A16.07.054</t>
  </si>
  <si>
    <t>Внутрикостная дентальная имплантация</t>
  </si>
  <si>
    <t>A16.07.055</t>
  </si>
  <si>
    <t>Синус-лифтинг (костная пластика, остеопластика)</t>
  </si>
  <si>
    <t>A16.07.056</t>
  </si>
  <si>
    <t>Восстановление целостности зубного ряда несъемным консольным протезом</t>
  </si>
  <si>
    <t>A16.07.057</t>
  </si>
  <si>
    <t>Запечатывание фиссуры зуба герметиком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</si>
  <si>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</si>
  <si>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</si>
  <si>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</si>
  <si>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</si>
  <si>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A16.07.060</t>
  </si>
  <si>
    <t>Коронарно-радикулярная сепарация</t>
  </si>
  <si>
    <t>A16.07.061</t>
  </si>
  <si>
    <t>Хейлопластика</t>
  </si>
  <si>
    <t>A16.07.061.001</t>
  </si>
  <si>
    <t>Хейлоринопластика</t>
  </si>
  <si>
    <t>A16.07.061.002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</si>
  <si>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</si>
  <si>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A16.07.062</t>
  </si>
  <si>
    <t>Устранение дефекта наружного носа</t>
  </si>
  <si>
    <t>A16.07.063</t>
  </si>
  <si>
    <t>Пластика альвеолярного отростка верхней челюсти</t>
  </si>
  <si>
    <t>A16.07.064</t>
  </si>
  <si>
    <t>Удаление образований околоушной слюнной железы с выделением и сохранением ветвей лицевого нерва</t>
  </si>
  <si>
    <t>A16.07.066</t>
  </si>
  <si>
    <t>Уранопластика</t>
  </si>
  <si>
    <t>A16.07.067</t>
  </si>
  <si>
    <t>Удаление слюнной железы</t>
  </si>
  <si>
    <t>A16.07.067.001</t>
  </si>
  <si>
    <t>Паротидэктомия радикальная</t>
  </si>
  <si>
    <t>A16.07.067.002</t>
  </si>
  <si>
    <t>Паротидэктомия радикальная одномоментно с проведением нейропластики ветвей лицевого нерва с применением микрохирургической техники</t>
  </si>
  <si>
    <t>A16.07.067.003</t>
  </si>
  <si>
    <t>Паротидэктомия радикальная с микрохирургической пластикой с использованием видеоэндоскопических технологий</t>
  </si>
  <si>
    <t>A16.07.067.004</t>
  </si>
  <si>
    <t>Паротидэктомия радикальная с реконструктивно-пластическим компонентом</t>
  </si>
  <si>
    <t>A16.07.067.005</t>
  </si>
  <si>
    <t>Удаление околоушной слюнной железы с выделением и сохранением ветвей лицевого нерва</t>
  </si>
  <si>
    <t>A16.07.067.006</t>
  </si>
  <si>
    <t>Субтотальная резекция околоушной слюнной железы</t>
  </si>
  <si>
    <t>A16.07.071</t>
  </si>
  <si>
    <t>Резекция языка</t>
  </si>
  <si>
    <t>A16.07.071.001</t>
  </si>
  <si>
    <t>Резекция языка клиновидная</t>
  </si>
  <si>
    <t>A16.07.072</t>
  </si>
  <si>
    <t>Реконструкция языка</t>
  </si>
  <si>
    <t>A16.07.074</t>
  </si>
  <si>
    <t>Резекция полости рта</t>
  </si>
  <si>
    <t>A16.07.074.001</t>
  </si>
  <si>
    <t>Резекция дна полости рта комбинированная</t>
  </si>
  <si>
    <t>A16.07.074.002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</si>
  <si>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</si>
  <si>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A16.07.074.003</t>
  </si>
  <si>
    <t>Резекция дна полости рта комбинированная с микрохирургической пластикой</t>
  </si>
  <si>
    <t>A16.07.075</t>
  </si>
  <si>
    <t>Формирование оростомы</t>
  </si>
  <si>
    <t>A16.07.076</t>
  </si>
  <si>
    <t>Резекция твердого неба</t>
  </si>
  <si>
    <t>A16.07.076.001</t>
  </si>
  <si>
    <t>Резекция твердого неба с реконструктивно-пластическим компонентом</t>
  </si>
  <si>
    <t>A16.07.076.002</t>
  </si>
  <si>
    <t>Резекция твердого неба с устранением образовавшегося дефекта реваскуляризованным аутотрансплантатом с применением микрохирургической техники</t>
  </si>
  <si>
    <t>A16.07.076.003</t>
  </si>
  <si>
    <t>Резекция твердого неба с микрохирургической пластикой с использованием видеоэндоскопических технологий</t>
  </si>
  <si>
    <t>A16.07.077</t>
  </si>
  <si>
    <t>Резекция губы</t>
  </si>
  <si>
    <t>A16.07.077.001</t>
  </si>
  <si>
    <t>Резекция губы с реконструктивно-пластическим компонентом</t>
  </si>
  <si>
    <t>A16.07.077.002</t>
  </si>
  <si>
    <t>Резекция губы с устранением образовавшегося дефекта реваскуляризованным аутотрансплантатом с применением микрохирургической техники</t>
  </si>
  <si>
    <t>A16.07.078</t>
  </si>
  <si>
    <t>Гемиглосэктомия</t>
  </si>
  <si>
    <t>A16.07.078.001</t>
  </si>
  <si>
    <t>Гемиглосэктомия с реконструктивно-пластическим компонентом</t>
  </si>
  <si>
    <t>A16.07.078.002</t>
  </si>
  <si>
    <t>Гемиглосэктомия с устранением образовавшегося дефекта реваскуляризованным аутотрансплантатом с применением микрохирургической техники</t>
  </si>
  <si>
    <t>A16.07.078.003</t>
  </si>
  <si>
    <t>Гемиглосэктомия с микрохирургической пластикой с использованием видеоэндоскопических технологий</t>
  </si>
  <si>
    <t>A16.07.079</t>
  </si>
  <si>
    <t>Глосэктомия</t>
  </si>
  <si>
    <t>A16.07.079.001</t>
  </si>
  <si>
    <t>Глосэктомия с реконструктивно-пластическим компонентом</t>
  </si>
  <si>
    <t>A16.07.079.002</t>
  </si>
  <si>
    <t>Глосэктомия с микрохирургической пластикой</t>
  </si>
  <si>
    <t>A16.07.079.003</t>
  </si>
  <si>
    <t>Глосэктомия с микрохирургической пластикой с использованием видеоэндоскопических технологий</t>
  </si>
  <si>
    <t>A16.07.079.004</t>
  </si>
  <si>
    <t>Глосэктомия комбинированная</t>
  </si>
  <si>
    <t>A16.07.080</t>
  </si>
  <si>
    <t>Резекция околоушной слюнной железы</t>
  </si>
  <si>
    <t>A16.07.080.001</t>
  </si>
  <si>
    <t>Резекция околоушной слюнной железы с реконструктивно-пластическим компонентом</t>
  </si>
  <si>
    <t>A16.07.080.002</t>
  </si>
  <si>
    <t>Резекция околоушной слюнной железы с невролизом ствола и/или ветвей лицевого нерва с микрохирургической техники</t>
  </si>
  <si>
    <t>A16.07.081</t>
  </si>
  <si>
    <t>Резекция ротоглотки</t>
  </si>
  <si>
    <t>A16.07.081.001</t>
  </si>
  <si>
    <t>Резекция ротоглотки комбинированная</t>
  </si>
  <si>
    <t>A16.07.081.002</t>
  </si>
  <si>
    <t>Резекция ротоглотки комбинированная с реконструктивно-пластическим компонентом</t>
  </si>
  <si>
    <t>A16.07.081.003</t>
  </si>
  <si>
    <t>Резекция ротоглотки комбинированная с микрохирургической реконструкцией</t>
  </si>
  <si>
    <t>A16.07.081.004</t>
  </si>
  <si>
    <t>Резекция ротоглотки комбинированная с микрохирургической реконструкцией и использованием видеоэндоскопических технологий</t>
  </si>
  <si>
    <t>A16.07.082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</si>
  <si>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</si>
  <si>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</si>
  <si>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</si>
  <si>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 резорцин-формальдегидным методом</t>
  </si>
  <si>
    <t>A16.07.083</t>
  </si>
  <si>
    <t>Пластика верхней губы</t>
  </si>
  <si>
    <t>A16.07.083.001</t>
  </si>
  <si>
    <t>Пластика верхней губы с использованием местных тканей</t>
  </si>
  <si>
    <t>A16.07.083.002</t>
  </si>
  <si>
    <t>Пластика верхней губы с использованием имплантата</t>
  </si>
  <si>
    <t>А16.07.084</t>
  </si>
  <si>
    <t>Пластика нижней губы</t>
  </si>
  <si>
    <t>А16.07.084.001</t>
  </si>
  <si>
    <t>Пластика нижней губы с использованием местных тканей</t>
  </si>
  <si>
    <t>A16.07.084.002</t>
  </si>
  <si>
    <t>Пластика нижней губы с использованием имплантата</t>
  </si>
  <si>
    <t>A16.07.085</t>
  </si>
  <si>
    <t>Резекция подчелюстной слюнной железы</t>
  </si>
  <si>
    <t>A16.07.085.001</t>
  </si>
  <si>
    <t>Резекция подчелюстной слюнной железы с использованием видеоэндоскопических технологий</t>
  </si>
  <si>
    <t>A16.07.086</t>
  </si>
  <si>
    <t>Пластика мягкого нёба</t>
  </si>
  <si>
    <t>A16.07.087</t>
  </si>
  <si>
    <t>Увулопластика</t>
  </si>
  <si>
    <t>A16.07.088</t>
  </si>
  <si>
    <t>Иссечение околоушного слюнного свища</t>
  </si>
  <si>
    <t>A16.07.089</t>
  </si>
  <si>
    <t>Гингивопластика</t>
  </si>
  <si>
    <t>A16.07.090</t>
  </si>
  <si>
    <t>Гингивотомия</t>
  </si>
  <si>
    <t>A16.07.091</t>
  </si>
  <si>
    <t>A16.07.092</t>
  </si>
  <si>
    <t>A16.07.093</t>
  </si>
  <si>
    <t>Фиксация внутриканального штифта/ вкладки</t>
  </si>
  <si>
    <t>A16.07.094</t>
  </si>
  <si>
    <t>Удаление внутриканального штифта/ вкладки</t>
  </si>
  <si>
    <t>A16.07.095</t>
  </si>
  <si>
    <t>Остановка луночного кровотечения без наложения швов</t>
  </si>
  <si>
    <t>A16.07.095.001</t>
  </si>
  <si>
    <t>A16.07.095.002</t>
  </si>
  <si>
    <t>A16.07.096</t>
  </si>
  <si>
    <t>Пластика перфорации верхнечелюстной пазухи</t>
  </si>
  <si>
    <t>A16.07.097</t>
  </si>
  <si>
    <t>Наложение шва на слизистую оболочку рта</t>
  </si>
  <si>
    <t>A16.07.098</t>
  </si>
  <si>
    <t>Пластика местными тканями при косой расщелине лица</t>
  </si>
  <si>
    <t>A16.08.001</t>
  </si>
  <si>
    <t>Тонзилэктомия</t>
  </si>
  <si>
    <t>A16.08.001.001</t>
  </si>
  <si>
    <t>Тонзилэктомия с использованием видеоэндоскопических технологий</t>
  </si>
  <si>
    <t>A16.08.002</t>
  </si>
  <si>
    <t>Аденоидэктомия</t>
  </si>
  <si>
    <t>A16.08.002.001</t>
  </si>
  <si>
    <t>Аденоидэктомия с использованием видеоэндоскопических технологий</t>
  </si>
  <si>
    <t>A16.08.003</t>
  </si>
  <si>
    <t>Постановка временной трахеостомы</t>
  </si>
  <si>
    <t>A16.08.004</t>
  </si>
  <si>
    <t>Постановка постоянной трахеостомы</t>
  </si>
  <si>
    <t>A16.08.005</t>
  </si>
  <si>
    <t>Ларинготомия</t>
  </si>
  <si>
    <t>A16.08.006</t>
  </si>
  <si>
    <t>Механическая остановка кровотечения (передняя и задняя тампонада носа)</t>
  </si>
  <si>
    <t>A16.08.006.001</t>
  </si>
  <si>
    <t>Передняя тампонада носа</t>
  </si>
  <si>
    <t>A16.08.006.002</t>
  </si>
  <si>
    <t>Задняя тампонада носа</t>
  </si>
  <si>
    <t>A16.08.007</t>
  </si>
  <si>
    <t>Удаление инородного тела глотки или гортани</t>
  </si>
  <si>
    <t>A16.08.008</t>
  </si>
  <si>
    <t>Пластика носа</t>
  </si>
  <si>
    <t>A16.08.008.001</t>
  </si>
  <si>
    <t>Пластика носа с использованием метода дерматензии</t>
  </si>
  <si>
    <t>A16.08.008.002</t>
  </si>
  <si>
    <t>Пластика носа при кифозе</t>
  </si>
  <si>
    <t>A16.08.008.003</t>
  </si>
  <si>
    <t>Пластика носа при лордозе</t>
  </si>
  <si>
    <t>A16.08.008.004</t>
  </si>
  <si>
    <t>Пластика кончика носа</t>
  </si>
  <si>
    <t>A16.08.008.005</t>
  </si>
  <si>
    <t>Пластика сколиозного носа</t>
  </si>
  <si>
    <t>A16.08.008.006</t>
  </si>
  <si>
    <t>Контурная пластика носа</t>
  </si>
  <si>
    <t>A16.08.009</t>
  </si>
  <si>
    <t>Удаление полипов носовых ходов</t>
  </si>
  <si>
    <t>A16.08.009.001</t>
  </si>
  <si>
    <t>Удаление полипов носовых ходов с использованием видеоэндоскопических технологий</t>
  </si>
  <si>
    <t>A16.08.010</t>
  </si>
  <si>
    <t>Конхотомия</t>
  </si>
  <si>
    <t>A16.08.010.001</t>
  </si>
  <si>
    <t>Подслизистая вазотомия нижних носовых раковин</t>
  </si>
  <si>
    <t>А16.08.010.002</t>
  </si>
  <si>
    <t>Резекция носовых раковин с использованием видеоэндоскопических технологий</t>
  </si>
  <si>
    <t>А16.08.010.003</t>
  </si>
  <si>
    <t>Пластика нижних носовых раковин с использованием видеоэндоскопических технологий</t>
  </si>
  <si>
    <t>А16.08.010.004</t>
  </si>
  <si>
    <t>Шейверная конхотомия с использованием видеоэндоскопических технологий</t>
  </si>
  <si>
    <t>А16.08.011</t>
  </si>
  <si>
    <t>Удаление инородного тела носа</t>
  </si>
  <si>
    <t>А16.08.012</t>
  </si>
  <si>
    <t>Вскрытие паратонзиллярного абсцесса</t>
  </si>
  <si>
    <t>А16.08.013</t>
  </si>
  <si>
    <t>Септопластика</t>
  </si>
  <si>
    <t>А16.08.013.001</t>
  </si>
  <si>
    <t>Пластика носовой перегородки с использованием видеоэндоскопических технологий</t>
  </si>
  <si>
    <t>А16.08.013.002</t>
  </si>
  <si>
    <t>Пластика перфорации носовой перегородки</t>
  </si>
  <si>
    <t>А16.08.014</t>
  </si>
  <si>
    <t>Репозиция костей носа</t>
  </si>
  <si>
    <t>А16.08.015</t>
  </si>
  <si>
    <t>Гальванокаустика нижних носовых раковин</t>
  </si>
  <si>
    <t>А16.08.016</t>
  </si>
  <si>
    <t>Промывание лакун миндалин</t>
  </si>
  <si>
    <t>А16.08.017</t>
  </si>
  <si>
    <t>Радикальная операция на верхнечелюстных пазухах</t>
  </si>
  <si>
    <t>А16.08.017.001</t>
  </si>
  <si>
    <t>Гайморотомия с использованием видеоэндоскопических технологий</t>
  </si>
  <si>
    <t>А16.08.017.002</t>
  </si>
  <si>
    <t>Микрогайморотомия с использованием видеоэндоскопических технологий</t>
  </si>
  <si>
    <t>А16.08.018</t>
  </si>
  <si>
    <t>Вскрытие фурункула носа</t>
  </si>
  <si>
    <t>А16.08.019</t>
  </si>
  <si>
    <t>Смена трахеостомической трубки</t>
  </si>
  <si>
    <t>А16.08.020</t>
  </si>
  <si>
    <t>Закрытие трахеостомы</t>
  </si>
  <si>
    <t>А16.08.020.001</t>
  </si>
  <si>
    <t>Деканюляция (удаление трахеотомической трубки)</t>
  </si>
  <si>
    <t>А16.08.021</t>
  </si>
  <si>
    <t>Трахеотомия</t>
  </si>
  <si>
    <t>А16.08.022</t>
  </si>
  <si>
    <t>Кониотомия</t>
  </si>
  <si>
    <t>А16.08.023</t>
  </si>
  <si>
    <t>Промывание верхнечелюстной пазухи носа</t>
  </si>
  <si>
    <t>А16.08.024</t>
  </si>
  <si>
    <t>Резекция гортани</t>
  </si>
  <si>
    <t>А16.08.024.001</t>
  </si>
  <si>
    <t>Микроэндоларингеальная резекция гортани с использованием видеоэндоскопических технологий</t>
  </si>
  <si>
    <t>A16.08.024.002</t>
  </si>
  <si>
    <t>Резекция гортани с реконструкцией посредством имплантата или биоинженерной реконструкцией</t>
  </si>
  <si>
    <t>A16.08.024.003</t>
  </si>
  <si>
    <t>Резекция гортани с микрососудистой реконструкцией с использованием видеоэндоскопических технологий</t>
  </si>
  <si>
    <t>A16.08.024.004</t>
  </si>
  <si>
    <t>Резекция гортани с микрососудистой реконструкцией</t>
  </si>
  <si>
    <t>A16.08.025</t>
  </si>
  <si>
    <t>Пластика гортани</t>
  </si>
  <si>
    <t>A16.08.026</t>
  </si>
  <si>
    <t>Имплантация трахео-пищеводного шунта</t>
  </si>
  <si>
    <t>A16.08.027</t>
  </si>
  <si>
    <t>Реконструкция трахеостомы</t>
  </si>
  <si>
    <t>A16.08.028</t>
  </si>
  <si>
    <t>Блокирование трахеи</t>
  </si>
  <si>
    <t>A16.08.029</t>
  </si>
  <si>
    <t>Реканализация трахеи</t>
  </si>
  <si>
    <t>A16.08.029.001</t>
  </si>
  <si>
    <t>Ларингофарингэктомия с реконструкцией перемещенным лоскутом</t>
  </si>
  <si>
    <t>A16.08.029.002</t>
  </si>
  <si>
    <t>Ларингофарингэктомия с биоинженерной реконструкцией</t>
  </si>
  <si>
    <t>A16.08.029.003</t>
  </si>
  <si>
    <t>Ларингофарингэктомия с микрососудистой реконструкцией</t>
  </si>
  <si>
    <t>A16.08.029.004</t>
  </si>
  <si>
    <t>Ларингофарингэктомия с микрососудистой реконструкцией с использованием видеоэндоскопических технологий</t>
  </si>
  <si>
    <t>A16.08.030</t>
  </si>
  <si>
    <t>Создание экстратрахеального каркаса</t>
  </si>
  <si>
    <t>A16.08.031</t>
  </si>
  <si>
    <t>Хоанотомия</t>
  </si>
  <si>
    <t>A16.08.031.001</t>
  </si>
  <si>
    <t>Пластика хоаны с использованием видеоэндоскопических технологий</t>
  </si>
  <si>
    <t>A16.08.032</t>
  </si>
  <si>
    <t>Резекция трахеи</t>
  </si>
  <si>
    <t>А16.08.032.001</t>
  </si>
  <si>
    <t>Резекция трахеи циркулярная</t>
  </si>
  <si>
    <t>А16.08.032.002</t>
  </si>
  <si>
    <t>Резекция трахеи циркулярная расширенная</t>
  </si>
  <si>
    <t>А16.08.032.003</t>
  </si>
  <si>
    <t>Резекция трахеи циркулярная комбинированная</t>
  </si>
  <si>
    <t>A16.08.032.004</t>
  </si>
  <si>
    <t>Резекция трахеи с реконструктивно-пластическим компонентом</t>
  </si>
  <si>
    <t>A16.08.032.005</t>
  </si>
  <si>
    <t>Резекция трахеи с использованием видеоэндоскопических технологий</t>
  </si>
  <si>
    <t>A16.08.032.006</t>
  </si>
  <si>
    <t>Резекция бифуркации трахеи</t>
  </si>
  <si>
    <t>A16.08.032.007</t>
  </si>
  <si>
    <t>Клиновидная резекция трахеи</t>
  </si>
  <si>
    <t>A16.08.033</t>
  </si>
  <si>
    <t>Пластика трахеи</t>
  </si>
  <si>
    <t>A16.08.033.001</t>
  </si>
  <si>
    <t>Пластика дефекта трахеи биоинженерным лоскутом</t>
  </si>
  <si>
    <t>A16.08.033.002</t>
  </si>
  <si>
    <t>Ларинготрахеопластика</t>
  </si>
  <si>
    <t>A16.08.034</t>
  </si>
  <si>
    <t>Реконструкция глотки</t>
  </si>
  <si>
    <t>A16.08.035</t>
  </si>
  <si>
    <t>Удаление новообразования полости носа</t>
  </si>
  <si>
    <t>A16.08.035.001</t>
  </si>
  <si>
    <t>Удаление новообразования полости носа с использованием видеоэндоскопических технологий</t>
  </si>
  <si>
    <t>A16.08.036</t>
  </si>
  <si>
    <t>Резекция грушевидного синуса</t>
  </si>
  <si>
    <t>A16.08.036.001</t>
  </si>
  <si>
    <t>Резекция грушевидного синуса микроэндофарингеальная</t>
  </si>
  <si>
    <t>A16.08.036.002</t>
  </si>
  <si>
    <t>Резекция грушевидного синуса с реконструктивно-пластическим компонентом</t>
  </si>
  <si>
    <t>A16.08.037</t>
  </si>
  <si>
    <t>Резекция глотки</t>
  </si>
  <si>
    <t>A16.08.037.001</t>
  </si>
  <si>
    <t>Резекция глотки с микрососудистой реконструкцией</t>
  </si>
  <si>
    <t>A16.08.037.002</t>
  </si>
  <si>
    <t>Резекция глотки с микрососудистой реконструкцией с использованием видеоэндоскопических технологий</t>
  </si>
  <si>
    <t>A16.08.037.003</t>
  </si>
  <si>
    <t>Резекция глотки с реконструктивно-пластическим компонентом</t>
  </si>
  <si>
    <t>A16.08.038</t>
  </si>
  <si>
    <t>Фарингэктомия</t>
  </si>
  <si>
    <t>A16.08.038.001</t>
  </si>
  <si>
    <t>Фарингэктомия комбинированная с реконструктивно-пластическим компонентом</t>
  </si>
  <si>
    <t>A16.08.038.002</t>
  </si>
  <si>
    <t>Фарингэктомия комбинированная с микрососудистой реконструкцией</t>
  </si>
  <si>
    <t>A16.08.038.003</t>
  </si>
  <si>
    <t>Фарингэктомия комбинированная с микрососудистой реконструкцией с использованием видеоэндоскопических технологий</t>
  </si>
  <si>
    <t>A16.08.039</t>
  </si>
  <si>
    <t>Фарингостомия</t>
  </si>
  <si>
    <t>A16.08.040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</si>
  <si>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</si>
  <si>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</si>
  <si>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</si>
  <si>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A16.08.040.002</t>
  </si>
  <si>
    <t>Удаление новообразования гортани методом ультразвуковой деструкции</t>
  </si>
  <si>
    <t>A16.08.040.003</t>
  </si>
  <si>
    <t>Удаление новообразования гортани методом лазерной деструкции</t>
  </si>
  <si>
    <t>A16.08.040.004</t>
  </si>
  <si>
    <t>Удаление новообразования гортани методом радиоволновой деструкции</t>
  </si>
  <si>
    <t>A16.08.040.005</t>
  </si>
  <si>
    <t>Удаление новообразования гортани методом аргоноплазменной деструкции</t>
  </si>
  <si>
    <t>A16.08.040.006</t>
  </si>
  <si>
    <t>Удаление новообразования гортани с использованием видеоэндоскопических технологий</t>
  </si>
  <si>
    <t>A16.08.040.007</t>
  </si>
  <si>
    <t>Удаление новообразования голосовой складки эндоларингеальное</t>
  </si>
  <si>
    <t>A16.08.040.008</t>
  </si>
  <si>
    <t>Удаление новообразования надгортанника эндоларингеальное</t>
  </si>
  <si>
    <t>A16.08.041</t>
  </si>
  <si>
    <t>Удаление рубца гортани</t>
  </si>
  <si>
    <t>A16.08.041.001</t>
  </si>
  <si>
    <t>Удаление рубца гортани микрохирургическое</t>
  </si>
  <si>
    <t>A16.08.041.002</t>
  </si>
  <si>
    <t>Удаление рубца гортани методом ультразвуковой деструкции</t>
  </si>
  <si>
    <t>A16.08.041.003</t>
  </si>
  <si>
    <t>Удаление рубца гортани методом лазерной деструкции</t>
  </si>
  <si>
    <t>A16.08.041.004</t>
  </si>
  <si>
    <t>Удаление рубца гортани методом радиоволновой деструкции</t>
  </si>
  <si>
    <t>A16.08.041.005</t>
  </si>
  <si>
    <t>Удаление рубца гортани методом аргоноплазменной деструкции</t>
  </si>
  <si>
    <t>A16.08.042</t>
  </si>
  <si>
    <t>Удаление новообразования трахеи</t>
  </si>
  <si>
    <t>A16.08.042.001</t>
  </si>
  <si>
    <t>Удаление папиллом трахеи микрохирургическое</t>
  </si>
  <si>
    <t>A16.08.042.002</t>
  </si>
  <si>
    <t>Удаление новообразования трахеи методом лазерной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</si>
  <si>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</si>
  <si>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</si>
  <si>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</si>
  <si>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</si>
  <si>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A16.08.043</t>
  </si>
  <si>
    <t>Эндоскопическое стентирование трахеи “Т-образной трубкой”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</si>
  <si>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</si>
  <si>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</si>
  <si>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</si>
  <si>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</si>
  <si>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</si>
  <si>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</si>
  <si>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</si>
  <si>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</si>
  <si>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A16.08.049</t>
  </si>
  <si>
    <t>Эндоскопическое электрохирургическое удаление новообразования полости носа</t>
  </si>
  <si>
    <t>A16.08.050</t>
  </si>
  <si>
    <t>Эндоскопическое электрохирургическое удаление новообразования придаточных пазух</t>
  </si>
  <si>
    <t>A16.08.051</t>
  </si>
  <si>
    <t>Эндоскопическое электрохирургическое удаление новообразования гортани</t>
  </si>
  <si>
    <t>A16.08.052</t>
  </si>
  <si>
    <t>Ларингэктомия</t>
  </si>
  <si>
    <t>A16.08.052.001</t>
  </si>
  <si>
    <t>Ларингэктомия расширенная</t>
  </si>
  <si>
    <t>A16.08.052.002</t>
  </si>
  <si>
    <t>Ларингэктомия комбинированная</t>
  </si>
  <si>
    <t>A16.08.053</t>
  </si>
  <si>
    <t>Фронтотомия</t>
  </si>
  <si>
    <t>A16.08.053.001</t>
  </si>
  <si>
    <t>Фронтотомия эндоскопическая</t>
  </si>
  <si>
    <t>A16.08.054</t>
  </si>
  <si>
    <t>Удаление новообразования глотки</t>
  </si>
  <si>
    <t>A16.08.054.001</t>
  </si>
  <si>
    <t>Удаление новообразования глотки эндоларингеальное</t>
  </si>
  <si>
    <t>A16.08.054.002</t>
  </si>
  <si>
    <t>Удаление новообразования глотки методом лазерной деструкции</t>
  </si>
  <si>
    <t>A16.08.055</t>
  </si>
  <si>
    <t>Иссечение синехий и атрезий носа</t>
  </si>
  <si>
    <t>A16.08.055.001</t>
  </si>
  <si>
    <t>Иссечение синехий и атрезий полости носа с помощью лазера</t>
  </si>
  <si>
    <t>A16.08.056</t>
  </si>
  <si>
    <t>Удаление новообразования околоносовых пазух носа</t>
  </si>
  <si>
    <t>A16.08.057</t>
  </si>
  <si>
    <t>Удаление мукоцеле лобной пазухи</t>
  </si>
  <si>
    <t>A16.08.058</t>
  </si>
  <si>
    <t>Закрытие ороназального свища</t>
  </si>
  <si>
    <t>A16.08.058.001</t>
  </si>
  <si>
    <t>Закрытие ороназального свища местными тканями</t>
  </si>
  <si>
    <t>A16.08.059</t>
  </si>
  <si>
    <t>Радикальная операция на лобной пазухе</t>
  </si>
  <si>
    <t>A16.08.060</t>
  </si>
  <si>
    <t>Хордопексия (латерофиксация истинных голосовых складок)</t>
  </si>
  <si>
    <t>A16.08.061</t>
  </si>
  <si>
    <t>Хордэктомия (удаление истинных голосовых складок)</t>
  </si>
  <si>
    <t>A16.08.061.001</t>
  </si>
  <si>
    <t>Хордэктомия эндоларингеальная</t>
  </si>
  <si>
    <t>A16.08.062</t>
  </si>
  <si>
    <t>Удаление новообразования носовой перегородки методом лазерной деструкции</t>
  </si>
  <si>
    <t>A16.08.063</t>
  </si>
  <si>
    <t>Лакунотомия лазерная</t>
  </si>
  <si>
    <t>A16.08.064</t>
  </si>
  <si>
    <t>Тонзиллотомия</t>
  </si>
  <si>
    <t>А16.08.065</t>
  </si>
  <si>
    <t>Вскрытие и дренирование абсцесса глотки</t>
  </si>
  <si>
    <t>А16.08.066</t>
  </si>
  <si>
    <t>Риносептопластика</t>
  </si>
  <si>
    <t>А16.08.066.001</t>
  </si>
  <si>
    <t>Риносептопластика с использованием видеоэндоскопических технологий</t>
  </si>
  <si>
    <t>А16.08.067</t>
  </si>
  <si>
    <t>Вскрытие гематомы верхних дыхательных путей</t>
  </si>
  <si>
    <t>А16.08.068</t>
  </si>
  <si>
    <t>Стентирование трахеи</t>
  </si>
  <si>
    <t>А16.08.069</t>
  </si>
  <si>
    <t>Пластика фарингостомы</t>
  </si>
  <si>
    <t>А16.08.070</t>
  </si>
  <si>
    <t>Вскрытие решетчатой буллы с использованием видеоэндоскопических технологий</t>
  </si>
  <si>
    <t>А16.08.071</t>
  </si>
  <si>
    <t>Полисинусотомия с использованием видеоэндоскопических технологий</t>
  </si>
  <si>
    <t>А16.08.072</t>
  </si>
  <si>
    <t>Инфундибулотомия с использованием видеоэндоскопических технологий</t>
  </si>
  <si>
    <t>А16.08.073</t>
  </si>
  <si>
    <t>Резекция решетчатой буллы с использованием видеоэндоскопических технологий</t>
  </si>
  <si>
    <t>А16.08.074</t>
  </si>
  <si>
    <t>Лазерная деструкция сосудов носовой перегородки</t>
  </si>
  <si>
    <t>А16.08.075</t>
  </si>
  <si>
    <t>Лазерная деструкция трубного валика эндоскопическая</t>
  </si>
  <si>
    <t>А16.08.076</t>
  </si>
  <si>
    <t>Пластика трубного валика с использованием видеоэндоскопических технологий</t>
  </si>
  <si>
    <t>А16.08.077</t>
  </si>
  <si>
    <t>Рассечение Рубцовых стриктур трахеи</t>
  </si>
  <si>
    <t>А16.09.001</t>
  </si>
  <si>
    <t>Торакоцентез</t>
  </si>
  <si>
    <t>А16.09.001.001</t>
  </si>
  <si>
    <t>Торакоцентез под контролем ультразвукового исследования</t>
  </si>
  <si>
    <t>А16.09.001.002</t>
  </si>
  <si>
    <t>Закрытие свища нижних дыхательных путей и легочной ткани</t>
  </si>
  <si>
    <t>A16.09.002</t>
  </si>
  <si>
    <t>Трансплантация легкого</t>
  </si>
  <si>
    <t>A16.09.002.001</t>
  </si>
  <si>
    <t>Трансплантация легочно-сердечного комплекса</t>
  </si>
  <si>
    <t>A16.09.003</t>
  </si>
  <si>
    <t>Разрез грудной стенки и плевры</t>
  </si>
  <si>
    <t>A16.09.004</t>
  </si>
  <si>
    <t>Дренирование плевральной полости</t>
  </si>
  <si>
    <t>A16.09.004.001</t>
  </si>
  <si>
    <t>Дренирование плевральной полости с использованием видеоэндоскопических технологий</t>
  </si>
  <si>
    <t>A16.09.005</t>
  </si>
  <si>
    <t>Остановка кровотечения из нижних дыхательных путей</t>
  </si>
  <si>
    <t>A16.09.005.001</t>
  </si>
  <si>
    <t>Остановка кровотечения из нижних дыхательных путей с использованием видеоэндоскопических технологий</t>
  </si>
  <si>
    <t>A16.09.006</t>
  </si>
  <si>
    <t>Торакотомия</t>
  </si>
  <si>
    <t>A16.09.006.001</t>
  </si>
  <si>
    <t>Торакотомия. Ушивание легкого</t>
  </si>
  <si>
    <t>A16.09.007</t>
  </si>
  <si>
    <t>Плеврэктомия</t>
  </si>
  <si>
    <t>A16.09.007.001</t>
  </si>
  <si>
    <t>Плеврэктомия. Видеоторакоскопическая резекция легких при туберкулезе</t>
  </si>
  <si>
    <t>A16.09.007.002</t>
  </si>
  <si>
    <t>Плеврэктомия видеоторакоскопическая</t>
  </si>
  <si>
    <t>A16.09.007.003</t>
  </si>
  <si>
    <t>Удаление опухоли плевры видеоторакоскопическое</t>
  </si>
  <si>
    <t>A16.09.007.004</t>
  </si>
  <si>
    <t>Плеврэктомия. Видеоторакоскопическая резекция легких</t>
  </si>
  <si>
    <t>A16.09.008</t>
  </si>
  <si>
    <t>Облитерация плевральной полости</t>
  </si>
  <si>
    <t>A16.09.009</t>
  </si>
  <si>
    <t>Лобэктомия (удаление доли легкого)</t>
  </si>
  <si>
    <t>A16.09.009.001</t>
  </si>
  <si>
    <t>Лобэктомия. Видеоторакоскопическая резекция легких при туберкулезе</t>
  </si>
  <si>
    <t>A16.09.009.002</t>
  </si>
  <si>
    <t>Лобэктомия. Одномоментная двухсторонняя операция на легких</t>
  </si>
  <si>
    <t>A16.09.009.003</t>
  </si>
  <si>
    <t>Лобэктомия. Операция декортикации легкого. Пневмонэктомии при осложненных формах туберкулеза</t>
  </si>
  <si>
    <t>A16.09.009.004</t>
  </si>
  <si>
    <t>Лобэктомия. Операции по коррекции плевральной полости: торакомиопластика, транспозиция диафрагмы</t>
  </si>
  <si>
    <t>A16.09.009.005</t>
  </si>
  <si>
    <t>Лобэктомия (билобэктомия) с резекцией и реконструкцией бронха, бифуркации трахеи</t>
  </si>
  <si>
    <t>A16.09.009.006</t>
  </si>
  <si>
    <t>Лобэктомия расширенная при новообразованиях легких</t>
  </si>
  <si>
    <t>A16.09.009.007</t>
  </si>
  <si>
    <t>Билобэктомия расширенная при новообразованиях легких</t>
  </si>
  <si>
    <t>A16.09.009.008</t>
  </si>
  <si>
    <t>Комбинированная лобэктомия</t>
  </si>
  <si>
    <t>A16.09.009.009</t>
  </si>
  <si>
    <t>Лобэктомия расширенная с использованием видеоэндоскопических технологий</t>
  </si>
  <si>
    <t>A16.09.009.010</t>
  </si>
  <si>
    <t>Лобэктомия. Видеоторакоскопическая резекция легких</t>
  </si>
  <si>
    <t>A16.09.009.011</t>
  </si>
  <si>
    <t>Лобэктомия. Операция декортикации легкого. Пневмонэктомии</t>
  </si>
  <si>
    <t>A16.09.011</t>
  </si>
  <si>
    <t>Искусственная вентиляция легких</t>
  </si>
  <si>
    <t>A16.09.011.001</t>
  </si>
  <si>
    <t>Искусственная вентиляция легких с раздельной интубацией бронхов</t>
  </si>
  <si>
    <t>A16.09.011.002</t>
  </si>
  <si>
    <t>Неинвазивная искусственная вентиляция легких</t>
  </si>
  <si>
    <t>A16.09.011.003</t>
  </si>
  <si>
    <t>Высокочастотная искусственная вентиляция легких</t>
  </si>
  <si>
    <t>A16.09.011.004</t>
  </si>
  <si>
    <t>Синхронизированная перемежающаяся принудительная вентиляция легких</t>
  </si>
  <si>
    <t>A16.09.011.005</t>
  </si>
  <si>
    <t>Вспомогательная искусственная вентиляция легких</t>
  </si>
  <si>
    <t>A16.09.011.006</t>
  </si>
  <si>
    <t>Неинвазивная вентиляция с двухуровневым положительным давлением</t>
  </si>
  <si>
    <t>A16.09.012</t>
  </si>
  <si>
    <t>Удаление инородного тела трахеи, бронха или легкого</t>
  </si>
  <si>
    <t>A16.09.013</t>
  </si>
  <si>
    <t>Удаление новообразования легкого (атипичная резекция)</t>
  </si>
  <si>
    <t>A16.09.013.001</t>
  </si>
  <si>
    <t>Одномоментная двухсторонняя операция на легких</t>
  </si>
  <si>
    <t>A16.09.013.002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</si>
  <si>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</si>
  <si>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A16.09.013.003</t>
  </si>
  <si>
    <t>Удаление новообразования легкого (атипичная резекция). Операции по коррекции плевральной полости: торакомиопластика, пересадка диафрагмы</t>
  </si>
  <si>
    <t>A16.09.013.004</t>
  </si>
  <si>
    <t>Удаление новообразования легкого (атипичная резекция). Видеоторакоскопическая резекция легких при туберкулезе</t>
  </si>
  <si>
    <t>A16.09.013.005</t>
  </si>
  <si>
    <t>Роботассистированное удаление новообразования легкого (атипичная резекция)</t>
  </si>
  <si>
    <t>A16.09.013.006</t>
  </si>
  <si>
    <t>Удаление новообразования легкого (атипичная резекция) видеоторакоскопическое</t>
  </si>
  <si>
    <t>A16.09.014</t>
  </si>
  <si>
    <t>Пневмонэктомия</t>
  </si>
  <si>
    <t>A16.09.014.001</t>
  </si>
  <si>
    <t>Пневмонэктомия. Видеоторакоскопическая резекция легких при туберкулезе</t>
  </si>
  <si>
    <t>A16.09.014.002</t>
  </si>
  <si>
    <t>Пневмонэктомия расширенная с резекцией соседних органов</t>
  </si>
  <si>
    <t>A16.09.014.003</t>
  </si>
  <si>
    <t>Пневмонэктомия с резекцией и реконструкцией бифуркации трахеи</t>
  </si>
  <si>
    <t>A16.09.014.004</t>
  </si>
  <si>
    <t>Комбинированная пневмонэктомия</t>
  </si>
  <si>
    <t>A16.09.014.005</t>
  </si>
  <si>
    <t>Пневмонэктомия расширенная</t>
  </si>
  <si>
    <t>A16.09.014.006</t>
  </si>
  <si>
    <t>Пневмонэктомия. Видеоторакоскопическая резекция легких</t>
  </si>
  <si>
    <t>A16.09.014.007</t>
  </si>
  <si>
    <t>Пневмонэктомия видеоторакоскопическая</t>
  </si>
  <si>
    <t>A16.09.015</t>
  </si>
  <si>
    <t>Резекция легкого (более одной доли)</t>
  </si>
  <si>
    <t>A16.09.015.001</t>
  </si>
  <si>
    <t>Видеоторакоскопическая резекция легких при туберкулезе</t>
  </si>
  <si>
    <t>A16.09.015.002</t>
  </si>
  <si>
    <t>Резекция легкого (более одной доли). Операции декортикации легких, пневмонэктомии при осложненных формах туберкулеза</t>
  </si>
  <si>
    <t>A16.09.015.003</t>
  </si>
  <si>
    <t>Резекция легкого (более одной доли). Операции по коррекции плевральной полости: торакомиопластика, пересадка диафрагмы</t>
  </si>
  <si>
    <t>A16.09.015.004</t>
  </si>
  <si>
    <t>Видеоассистированная(ые) атипичная(ые) резекция(ии) легкого (первичные, повторные, двухсторонние)</t>
  </si>
  <si>
    <t>А16.09.015.005</t>
  </si>
  <si>
    <t>Резекция легкого (более одной доли) ангиобронхопластическая</t>
  </si>
  <si>
    <t>А16.09.015.006</t>
  </si>
  <si>
    <t>Бронхоплатическая резекция легкого с формированием полибронхиальных анастомозов</t>
  </si>
  <si>
    <t>А16.09.015.007</t>
  </si>
  <si>
    <t>Резекция легкого (более одной доли). Операции декортикации легких, пневмонэктомии</t>
  </si>
  <si>
    <t>А16.09.015.008</t>
  </si>
  <si>
    <t>Резекция легких видеоторакоскопическая</t>
  </si>
  <si>
    <t>А16.09.016</t>
  </si>
  <si>
    <t>Анатомическая сегментэктомия легкого</t>
  </si>
  <si>
    <t>А16.09.016.001</t>
  </si>
  <si>
    <t>Видеоторакоскопическая сегментэктомия легкого при туберкулезе</t>
  </si>
  <si>
    <t>А16.09.016.002</t>
  </si>
  <si>
    <t>Сегментэктомия легкого. Одномоментная двухсторонняя операция на легких</t>
  </si>
  <si>
    <t>А16.09.016.003</t>
  </si>
  <si>
    <t>Сегментэктомия легкого. Операции декортикации легких, пневмонэктомии при осложненных формах туберкулеза</t>
  </si>
  <si>
    <t>А16.09.016.004</t>
  </si>
  <si>
    <t>Сегментэктомия легкого. Операции по коррекции плевральной полости: торакомиопластика, транспозиция диафрагмы</t>
  </si>
  <si>
    <t>А16.09.016.005</t>
  </si>
  <si>
    <t>Сегментэктомия легкого. Операции на единственном легком</t>
  </si>
  <si>
    <t>А16.09.016.006</t>
  </si>
  <si>
    <t>Сегментэктомия легкого. Полисегментарная резекция легкого расширенная</t>
  </si>
  <si>
    <t>А16.09.016.007</t>
  </si>
  <si>
    <t>Сегментэктомия легкого видеоторакоскопическая</t>
  </si>
  <si>
    <t>А16.09.016.008</t>
  </si>
  <si>
    <t>Сегментэктомия легкого. Операции декортикации легких. Пневмонэктомии</t>
  </si>
  <si>
    <t>А16.09.017</t>
  </si>
  <si>
    <t>Резекция бронха</t>
  </si>
  <si>
    <t>А16.09.018</t>
  </si>
  <si>
    <t>Пластика бронха</t>
  </si>
  <si>
    <t>А16.09.018.001</t>
  </si>
  <si>
    <t>Пластика бронха. Реконструктивные операции на трахее и бронхах</t>
  </si>
  <si>
    <t>А16.09.019</t>
  </si>
  <si>
    <t>Торакопластика</t>
  </si>
  <si>
    <t>А16.09.019.001</t>
  </si>
  <si>
    <t>Торакопластика с применением внутренних фиксирующих устройств</t>
  </si>
  <si>
    <t>А16.09.019.002</t>
  </si>
  <si>
    <t>Торакопластика без наложения фиксирующих устройств</t>
  </si>
  <si>
    <t>А16.09.019.003</t>
  </si>
  <si>
    <t>Торакопластика с применением внутренних фиксирующих устройств при помощи видеоторакоскопического оборудования</t>
  </si>
  <si>
    <t>А16.09.019.004</t>
  </si>
  <si>
    <t>Торакопластика. Операции по коррекции плевральной полости: торакомиопластика, транспозиция диафрагмы</t>
  </si>
  <si>
    <t>А16.09.020</t>
  </si>
  <si>
    <t>Экстраплевральный пневмолиз</t>
  </si>
  <si>
    <t>А16.09.020.001</t>
  </si>
  <si>
    <t>Экстраплевральный пневмолиз. Операции по коррекции плевральной полости: торакомиопластика, транспозиция диафрагмы</t>
  </si>
  <si>
    <t>А16.09.021</t>
  </si>
  <si>
    <t>Дренирование каверны</t>
  </si>
  <si>
    <t>A16.09.022</t>
  </si>
  <si>
    <t>Кавернотомия</t>
  </si>
  <si>
    <t>A16.09.023</t>
  </si>
  <si>
    <t>Эндопротезирование трахеи</t>
  </si>
  <si>
    <t>A16.09.024</t>
  </si>
  <si>
    <t>Эндопротезирование бронхов</t>
  </si>
  <si>
    <t>A16.09.025</t>
  </si>
  <si>
    <t>Плевропневмонэктомия</t>
  </si>
  <si>
    <t>A16.09.025.001</t>
  </si>
  <si>
    <t>Плевропневмонэктомия. Операции декортикации легких, пневмонэктомии при осложненных формах туберкулеза</t>
  </si>
  <si>
    <t>A16.09.025.002</t>
  </si>
  <si>
    <t>Плевропневмонэктомия. Операции декортикации легких. Пневмонэктомии</t>
  </si>
  <si>
    <t>A16.09.026</t>
  </si>
  <si>
    <t>Пластика диафрагмы</t>
  </si>
  <si>
    <t>A16.09.026.001</t>
  </si>
  <si>
    <t>Пластика диафрагмы местными тканями</t>
  </si>
  <si>
    <t>A16.09.026.002</t>
  </si>
  <si>
    <t>Аллопластика диафрагмы</t>
  </si>
  <si>
    <t>A16.09.026.003</t>
  </si>
  <si>
    <t>Пластика диафрагмы видеоторакоскопическая</t>
  </si>
  <si>
    <t>A16.09.026.004</t>
  </si>
  <si>
    <t>Пластика диафрагмы с использованием видеоэндоскопических технологий</t>
  </si>
  <si>
    <t>А16.09.026.005</t>
  </si>
  <si>
    <t>Пликация диафрагмы</t>
  </si>
  <si>
    <t>A16.09.027</t>
  </si>
  <si>
    <t>Стернотомия</t>
  </si>
  <si>
    <t>A16.09.028</t>
  </si>
  <si>
    <t>Сублобарная атипичная резекция легких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</si>
  <si>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</si>
  <si>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</si>
  <si>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</si>
  <si>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</si>
  <si>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</si>
  <si>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Наложение экстраплеврального пневмоторакса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</si>
  <si>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</si>
  <si>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</si>
  <si>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</si>
  <si>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</si>
  <si>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</si>
  <si>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</si>
  <si>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</si>
  <si>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</si>
  <si>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</si>
  <si>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</si>
  <si>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</si>
  <si>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</si>
  <si>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</si>
  <si>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</si>
  <si>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</si>
  <si>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</si>
  <si>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</si>
  <si>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</si>
  <si>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A16.09.035</t>
  </si>
  <si>
    <t>Удаление дренажа из плевральной полости</t>
  </si>
  <si>
    <t>A16.09.036</t>
  </si>
  <si>
    <t>Дренирование абсцесса легкого</t>
  </si>
  <si>
    <t>A16.09.036.001</t>
  </si>
  <si>
    <t>Дренирование абсцесса легкого под контролем ультразвукового исследования</t>
  </si>
  <si>
    <t>A16.09.036.002</t>
  </si>
  <si>
    <t>Дренирование абсцесса легкого с использованием видеоэндоскопических технологий</t>
  </si>
  <si>
    <t>A16.09.037</t>
  </si>
  <si>
    <t>Удаление новообразования грудной стенки</t>
  </si>
  <si>
    <t>A16.09.037.001</t>
  </si>
  <si>
    <t>Удаление новообразования грудной стенки с использованием видеоторакоскопической техники</t>
  </si>
  <si>
    <t>A16.09.038</t>
  </si>
  <si>
    <t>Плевролобэктомия</t>
  </si>
  <si>
    <t>A16.09.039</t>
  </si>
  <si>
    <t>Плевробилобэктомия</t>
  </si>
  <si>
    <t>A16.09.040</t>
  </si>
  <si>
    <t>Эхинококкэктомия легкого</t>
  </si>
  <si>
    <t>A16.09.040.001</t>
  </si>
  <si>
    <t>Эхинококкэктомия легкого с использованием видеоэндоскопических технологий</t>
  </si>
  <si>
    <t>A16.09.041</t>
  </si>
  <si>
    <t>Декортикация легкого</t>
  </si>
  <si>
    <t>A16.09.042</t>
  </si>
  <si>
    <t>Наложение интраплеврального пневмоторакса</t>
  </si>
  <si>
    <t>A16.09.043</t>
  </si>
  <si>
    <t>Торакокаустика</t>
  </si>
  <si>
    <t>A16.09.044</t>
  </si>
  <si>
    <t>Ушивание раны легкого при проникающем ранении или разрыве</t>
  </si>
  <si>
    <t>A16.09.045</t>
  </si>
  <si>
    <t>Операция изолированного изъятия легких у посмертного донора после остановки сердечной деятельности</t>
  </si>
  <si>
    <t>A16.09.046</t>
  </si>
  <si>
    <t>Операция изъятия легких у посмертного донора с констатированной смертью головного мозга</t>
  </si>
  <si>
    <t>А16.10.001</t>
  </si>
  <si>
    <t>Закрытое рассечение клапана сердца</t>
  </si>
  <si>
    <t>A16.10.002</t>
  </si>
  <si>
    <t>Открытое рассечение клапана сердца</t>
  </si>
  <si>
    <t>A16.10.003</t>
  </si>
  <si>
    <t>Замещение сердечного клапана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</si>
  <si>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</si>
  <si>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</si>
  <si>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</si>
  <si>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</si>
  <si>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</si>
  <si>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</si>
  <si>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</si>
  <si>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</si>
  <si>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</si>
  <si>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</si>
  <si>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</si>
  <si>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</si>
  <si>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</si>
  <si>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</si>
  <si>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</si>
  <si>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</si>
  <si>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</si>
  <si>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</si>
  <si>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</si>
  <si>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</si>
  <si>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</si>
  <si>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</si>
  <si>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</si>
  <si>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</si>
  <si>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</si>
  <si>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</si>
  <si>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</si>
  <si>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</si>
  <si>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</si>
  <si>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</si>
  <si>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</si>
  <si>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</si>
  <si>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</si>
  <si>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</si>
  <si>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</si>
  <si>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</si>
  <si>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</si>
  <si>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</si>
  <si>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</si>
  <si>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</si>
  <si>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</si>
  <si>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с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</si>
  <si>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</si>
  <si>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</si>
  <si>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</si>
  <si>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</si>
  <si>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</si>
  <si>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</si>
  <si>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</si>
  <si>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(Копо)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</si>
  <si>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</si>
  <si>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</si>
  <si>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</si>
  <si>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</si>
  <si>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A16.10.003.028</t>
  </si>
  <si>
    <t>Протезирование аортального клапана, пластика митрального и трикуспидального клапанов в условиях искусственного кровообращения</t>
  </si>
  <si>
    <t>A16.10.003.029</t>
  </si>
  <si>
    <t>Протезирование аортального клапана, митрального клапана и пластика трикуспидального клапана в условиях искусственного кровообращения</t>
  </si>
  <si>
    <t>A16.10.003.030</t>
  </si>
  <si>
    <t>Протезирование легочного клапана в условиях искусственного кровообращения</t>
  </si>
  <si>
    <t>A16.10.003.031</t>
  </si>
  <si>
    <t>Протезирование общего атриовентрикулярного клапана в условиях искусственного кровообращения</t>
  </si>
  <si>
    <t>A16.10.003.032</t>
  </si>
  <si>
    <t>Эндоваскулярное протезирование аортального клапана</t>
  </si>
  <si>
    <t>A16.10.004</t>
  </si>
  <si>
    <t>Пластика клапанов сердца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</si>
  <si>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</si>
  <si>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</si>
  <si>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</si>
  <si>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</si>
  <si>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</si>
  <si>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</si>
  <si>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A16.10.004.004</t>
  </si>
  <si>
    <t>Пластика легочного клапана в условиях искусственного кровообращения</t>
  </si>
  <si>
    <t>A16.10.005</t>
  </si>
  <si>
    <t>Реплантация папиллярной мышцы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</si>
  <si>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</si>
  <si>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</si>
  <si>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</si>
  <si>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</si>
  <si>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A16.10.005.003</t>
  </si>
  <si>
    <t>Реконструкция подклапанных структур общего атриовентрикулярного клапана</t>
  </si>
  <si>
    <t>A16.10.006</t>
  </si>
  <si>
    <t>Наложение входного протеза клапана сердца</t>
  </si>
  <si>
    <t>A16.10.007</t>
  </si>
  <si>
    <t>Имплантация трубчатого протеза легочной артерии</t>
  </si>
  <si>
    <t>A16.10.007.001</t>
  </si>
  <si>
    <t>Создание сообщения между правым желудочком и легочной артерией</t>
  </si>
  <si>
    <t>A16.10.007.002</t>
  </si>
  <si>
    <t>Имплантация лёгочного аллографта в ортотопическую позицию</t>
  </si>
  <si>
    <t>A16.10.008</t>
  </si>
  <si>
    <t>Перикардиоцентез</t>
  </si>
  <si>
    <t>A16.10.009</t>
  </si>
  <si>
    <t>Перикардиотомия</t>
  </si>
  <si>
    <t>A16.10.009.001</t>
  </si>
  <si>
    <t>Перикардиотомия видеоторакоскопическая</t>
  </si>
  <si>
    <t>A16.10.010</t>
  </si>
  <si>
    <t>Эвакуация гематомы из полости перикарда</t>
  </si>
  <si>
    <t>A16.10.011</t>
  </si>
  <si>
    <t>Перикардэктомия</t>
  </si>
  <si>
    <t>A16.10.011.001</t>
  </si>
  <si>
    <t>Дренирование полости перикарда</t>
  </si>
  <si>
    <t>A16.10.011.002</t>
  </si>
  <si>
    <t>Удаление кисты перикарда</t>
  </si>
  <si>
    <t>A16.10.011.003</t>
  </si>
  <si>
    <t>Фенестрация перикарда</t>
  </si>
  <si>
    <t>A16.10.011.004</t>
  </si>
  <si>
    <t>Перикардэктомия видеоторакоскопическая</t>
  </si>
  <si>
    <t>A16.10.011.005</t>
  </si>
  <si>
    <t>Удаление кисты перикарда видеоторакоскопическое</t>
  </si>
  <si>
    <t>A16.10.012</t>
  </si>
  <si>
    <t>Иссечение повреждения сердца</t>
  </si>
  <si>
    <t>А16.10.013</t>
  </si>
  <si>
    <t>Трансплантация сердца</t>
  </si>
  <si>
    <t>А16.10.014</t>
  </si>
  <si>
    <t>Имплантация кардиостимулятора</t>
  </si>
  <si>
    <t>А16.10.014.001</t>
  </si>
  <si>
    <t>Имплантация однокамерного кардиовертера дефибриллятора</t>
  </si>
  <si>
    <t>А16.10.014.002</t>
  </si>
  <si>
    <t>Имплантация однокамерного электрокардиостимулятора</t>
  </si>
  <si>
    <t>А16.10.014.003</t>
  </si>
  <si>
    <t>Имплантация двухкамерного электрокардиостимулятора</t>
  </si>
  <si>
    <t>А16.10.014.004</t>
  </si>
  <si>
    <t>Имплантация трехкамерного электрокардиостимулятора (ресинхронизирующая терапия)</t>
  </si>
  <si>
    <t>А16.10.014.005</t>
  </si>
  <si>
    <t>Имплантация трехкамерного электро кардиостимулятора с функцией дефибриллятора</t>
  </si>
  <si>
    <t>А16.10.014.006</t>
  </si>
  <si>
    <t>Имплантация эпикардиальной системы для электрокардиостимуляции</t>
  </si>
  <si>
    <t>А16.10.014.007</t>
  </si>
  <si>
    <t>Имплантация двухкамерного кардиовертера дефибриллятора</t>
  </si>
  <si>
    <t>А16.10.014.008</t>
  </si>
  <si>
    <t>Установка временного однокамерного не частотно-адаптивного электрокардиостимулятора</t>
  </si>
  <si>
    <t>А16.10.014.009</t>
  </si>
  <si>
    <t>Установка временного двухкамерного не частотно-адаптивного электрокардиостимулятора</t>
  </si>
  <si>
    <t>А16.10.015</t>
  </si>
  <si>
    <t>Удаление или замена имплантированного кардиостимулятора</t>
  </si>
  <si>
    <t>А16.10.015.001</t>
  </si>
  <si>
    <t>Удаление электродов и их замена</t>
  </si>
  <si>
    <t>А16.10.015.002</t>
  </si>
  <si>
    <t>Ревизия электрокардиостимулятора</t>
  </si>
  <si>
    <t>А16.10.016</t>
  </si>
  <si>
    <t>Ушивание поврежденного миокарда</t>
  </si>
  <si>
    <t>А16.10.017</t>
  </si>
  <si>
    <t>Ушивание поврежденного перикарда</t>
  </si>
  <si>
    <t>А16.10.018</t>
  </si>
  <si>
    <t>Открытый массаж сердца</t>
  </si>
  <si>
    <t>А16.10.018.001</t>
  </si>
  <si>
    <t>Наружная электрическая кардиоверсия (дефибрилляция)</t>
  </si>
  <si>
    <t>А16.10.019</t>
  </si>
  <si>
    <t>Деструкция проводящих путей и аритмогенных зон сердца</t>
  </si>
  <si>
    <t>А16.10.019.001</t>
  </si>
  <si>
    <t>Хирургическая изоляция аритмогенных зон</t>
  </si>
  <si>
    <t>А16.10.019.002</t>
  </si>
  <si>
    <t>Радиочастотная абляция аритмогенных зон</t>
  </si>
  <si>
    <t>А16.10.019.003</t>
  </si>
  <si>
    <t>Создание искусственной атриовентрикулярной блокады с последующей имплантацией электрокардиостимулятора</t>
  </si>
  <si>
    <t>А16.10.019.004</t>
  </si>
  <si>
    <t>Операция “Лабиринт”</t>
  </si>
  <si>
    <t>А16.10.019.005</t>
  </si>
  <si>
    <t>Операция “Коридор”</t>
  </si>
  <si>
    <t>А16.10.019.006</t>
  </si>
  <si>
    <t>Операция “Сили”</t>
  </si>
  <si>
    <t>А16.10.019.007</t>
  </si>
  <si>
    <t>Радиочастотная абляция аритмогенных зон роботассистированная</t>
  </si>
  <si>
    <t>А16.10.019.008</t>
  </si>
  <si>
    <t>Изоляция аритмогенных зон торакоскопическая</t>
  </si>
  <si>
    <t>А16.10.020</t>
  </si>
  <si>
    <t>Трансмиокардиальная лазерная реваскуляризация</t>
  </si>
  <si>
    <t>А16.10.021</t>
  </si>
  <si>
    <t>Подключение искусственного сердца</t>
  </si>
  <si>
    <t>А16.10.021.001</t>
  </si>
  <si>
    <t>Экстракорпоральная мембранная оксигенация</t>
  </si>
  <si>
    <t>A16.10.022</t>
  </si>
  <si>
    <t>Удаление новообразования сердца</t>
  </si>
  <si>
    <t>A16.10.023</t>
  </si>
  <si>
    <t>Удаление инородного тела из камер сердца</t>
  </si>
  <si>
    <t>A16.10.023.001</t>
  </si>
  <si>
    <t>Эндоваскулярное удаление инородного тела из камер сердца</t>
  </si>
  <si>
    <t>A16.10.024</t>
  </si>
  <si>
    <t>Закрытие дефекта перегородки сердца</t>
  </si>
  <si>
    <t>A16.10.024.001</t>
  </si>
  <si>
    <t>Устранение прорыва аневризмы синуса Вальсальвы</t>
  </si>
  <si>
    <t>A16.10.024.002</t>
  </si>
  <si>
    <t>Закрытие левожелудочково-правопредсердного сообщения</t>
  </si>
  <si>
    <t>A16.10.024.003</t>
  </si>
  <si>
    <t>Септация единственного желудочка</t>
  </si>
  <si>
    <t>A16.10.024.004</t>
  </si>
  <si>
    <t>Иссечение мембраны левого предсердия в условиях искусственного кровообращения</t>
  </si>
  <si>
    <t>A16.10.025</t>
  </si>
  <si>
    <t>Имплантация искусственного сердца</t>
  </si>
  <si>
    <t>A16.10.026</t>
  </si>
  <si>
    <t>Перемещение аномально дренирующих легочных вен в левое предсердие</t>
  </si>
  <si>
    <t>A16.10.026.001</t>
  </si>
  <si>
    <t>Радикальная коррекция частичного атриовентрикулярного канала</t>
  </si>
  <si>
    <t>А16.10.026.002</t>
  </si>
  <si>
    <t>Радикальная коррекция общего открытого атриовентрикулярного канала</t>
  </si>
  <si>
    <t>A16.10.027</t>
  </si>
  <si>
    <t>Иссечение стеноза легочной артерии</t>
  </si>
  <si>
    <t>A16.10.028</t>
  </si>
  <si>
    <t>Закрытие коронаросердечной фистулы</t>
  </si>
  <si>
    <t>A16.10.028.001</t>
  </si>
  <si>
    <t>Эндоваскулярное закрытие парапротезной фистулы</t>
  </si>
  <si>
    <t>A16.10.028.002</t>
  </si>
  <si>
    <t>Эндоваскулярное закрытие коронаросердечной фистулы</t>
  </si>
  <si>
    <t>A16.10.029</t>
  </si>
  <si>
    <t>Радикальная коррекция тотального аномального дренажа легочных вен с перевязкой вертикальной вены</t>
  </si>
  <si>
    <t>A16.10.030</t>
  </si>
  <si>
    <t>Баллонная дилатация дефекта межпредсердной перегородки</t>
  </si>
  <si>
    <t>A16.10.031</t>
  </si>
  <si>
    <t>Радикальная коррекция тетрады Фалло</t>
  </si>
  <si>
    <t>A16.10.031.001</t>
  </si>
  <si>
    <t>Иссечение зоны асимметричной гипертрофии с использованием чрезаортального доступа</t>
  </si>
  <si>
    <t>A16.10.031.002</t>
  </si>
  <si>
    <t>Иссечение гипертрофированной мышечной ткани в зоне обструкции из конусной части правого желудочка</t>
  </si>
  <si>
    <t>A16.10.031.003</t>
  </si>
  <si>
    <t>Иссечение мышечной ткани в зоне гипертрофии при сочетанной обструкции выводных отделов обоих желудочков сердца</t>
  </si>
  <si>
    <t>A16.10.031.004</t>
  </si>
  <si>
    <t>Иссечение гипертрофированной мышечной ткани в сочетании с пластикой выходных отделов обоих желудочков сердца</t>
  </si>
  <si>
    <t>A16.10.031.005</t>
  </si>
  <si>
    <t>Иссечение мышечной ткани в зоне гипертрофии с реконструкцией полостей желудочков сердца</t>
  </si>
  <si>
    <t>A16.10.031.006</t>
  </si>
  <si>
    <t>Иссечение мышечной ткани в зоне гипертрофии в сочетании с пластикой митрального клапана</t>
  </si>
  <si>
    <t>A16.10.031.007</t>
  </si>
  <si>
    <t>Иссечение мышечной ткани в зоне гипертрофии в сочетании с протезированием клапанов сердца</t>
  </si>
  <si>
    <t>A16.10.031.008</t>
  </si>
  <si>
    <t>Иссечение мышечной ткани в зоне гипертрофии в сочетании с аортокоронарным шунтированием</t>
  </si>
  <si>
    <t>A16.10.031.009</t>
  </si>
  <si>
    <t>Радикальная коррекция двойного отхождения сосудов от правого желудочка</t>
  </si>
  <si>
    <t>A16.10.031.010</t>
  </si>
  <si>
    <t>Радикальная коррекция двойного отхождения сосудов от левого желудочка</t>
  </si>
  <si>
    <t>A16.10.032</t>
  </si>
  <si>
    <t>Радикальная коррекция атрезии легочной артерии</t>
  </si>
  <si>
    <t>A16.10.032.001</t>
  </si>
  <si>
    <t>Аннулопластика митрального и трикуспидального клапанов</t>
  </si>
  <si>
    <t>A16.10.032.002</t>
  </si>
  <si>
    <t>Реконструкция левого желудочка сердца</t>
  </si>
  <si>
    <t>A16.10.032.003</t>
  </si>
  <si>
    <t>Имплантация сетчатого каркаса</t>
  </si>
  <si>
    <t>A16.10.032.004</t>
  </si>
  <si>
    <t>Транслюминальная баллонная ангиопластика легочной артерии</t>
  </si>
  <si>
    <t>A16.10.033</t>
  </si>
  <si>
    <t>Иссечение мышечной ткани сердца</t>
  </si>
  <si>
    <t>A16.10.033.001</t>
  </si>
  <si>
    <t>Создание дефекта межпредсердной перегородки</t>
  </si>
  <si>
    <t>A16.10.033.002</t>
  </si>
  <si>
    <t>Создание дефекта межпредсердной перегородки со стентированием</t>
  </si>
  <si>
    <t>A16.10.034</t>
  </si>
  <si>
    <t>Реконструкция желудочков сердца</t>
  </si>
  <si>
    <t>A16.10.035</t>
  </si>
  <si>
    <t>Эндоваскулярное закрытие дефекта перегородки сердца</t>
  </si>
  <si>
    <t>A16.10.035.001</t>
  </si>
  <si>
    <t>Эндоваскулярное закрытие дефекта перегородки сердца с помощью окклюдера</t>
  </si>
  <si>
    <t>A16.10.035.002</t>
  </si>
  <si>
    <t>Попытка эндоваскулярного закрытия дефекта перегородки сердца</t>
  </si>
  <si>
    <t>A16.10.037</t>
  </si>
  <si>
    <t>Эндоваскулярная имплантация клапана аорты</t>
  </si>
  <si>
    <t>A16.10.038</t>
  </si>
  <si>
    <t>Эндоваскулярная имплантация клапана легочной артерии</t>
  </si>
  <si>
    <t>A16.10.039</t>
  </si>
  <si>
    <t>Коррекция транспозиции магистральных артерий</t>
  </si>
  <si>
    <t>A16.10.039.001</t>
  </si>
  <si>
    <t>Радикальная коррекция общего артериального ствола с помощью кондуита в условиях искусственного кровообращения</t>
  </si>
  <si>
    <t>A16.10.039.002</t>
  </si>
  <si>
    <t>Радикальная коррекция общего открытого атрио-вентрикулярного канала в условиях искусственного кровообращения</t>
  </si>
  <si>
    <t>А16.10.039.003</t>
  </si>
  <si>
    <t>Операция двойного переключения</t>
  </si>
  <si>
    <t>А16.10.040</t>
  </si>
  <si>
    <t>Операция изъятия сердца у посмертного донора с констатированной смертью головного мозга</t>
  </si>
  <si>
    <t>А16.10.041</t>
  </si>
  <si>
    <t>Перевязка открытого артериального протока</t>
  </si>
  <si>
    <t>A16.10.042</t>
  </si>
  <si>
    <t>Пункция межпредсердной перегородки</t>
  </si>
  <si>
    <t>A16.10.043</t>
  </si>
  <si>
    <t>Замена имплантированного дефибриллятора</t>
  </si>
  <si>
    <t>A16.10.044</t>
  </si>
  <si>
    <t>Удаление имплантированного дефибриллятора</t>
  </si>
  <si>
    <t>A16.10.045</t>
  </si>
  <si>
    <t>Радикальная коррекция двухкамерного правого желудочка</t>
  </si>
  <si>
    <t>A16.11.001</t>
  </si>
  <si>
    <t>Медиастинотомия</t>
  </si>
  <si>
    <t>A16.11.002</t>
  </si>
  <si>
    <t>Удаление новообразования средостения</t>
  </si>
  <si>
    <t>A16.11.002.001</t>
  </si>
  <si>
    <t>Удаление новообразования средостения с использованием видеоэндоскопических технологий</t>
  </si>
  <si>
    <t>A16.11.002.002</t>
  </si>
  <si>
    <t>Удаление новообразования средостения комбинированное</t>
  </si>
  <si>
    <t>A16.11.002.003</t>
  </si>
  <si>
    <t>Удаление новообразования средостения расширенное</t>
  </si>
  <si>
    <t>A16.11.002.004</t>
  </si>
  <si>
    <t>Удаление новообразования средостения с реконструктивно-пластическим компонентом</t>
  </si>
  <si>
    <t>A16.11.002.005</t>
  </si>
  <si>
    <t>Роботассистированное удаление опухоли средостения</t>
  </si>
  <si>
    <t>A16.11.003</t>
  </si>
  <si>
    <t>Дренирование средостения</t>
  </si>
  <si>
    <t>A16.11.004</t>
  </si>
  <si>
    <t>Удаление кисты средостения</t>
  </si>
  <si>
    <t>A16.11.004.001</t>
  </si>
  <si>
    <t>Удаление кисты средостения торакоскопическое</t>
  </si>
  <si>
    <t>A16.12.001</t>
  </si>
  <si>
    <t>Формирование сосудистого анастомоза магистральной артерии</t>
  </si>
  <si>
    <t>A16.12.002</t>
  </si>
  <si>
    <t>Формирование сосудистого анастомоза магистральной вены</t>
  </si>
  <si>
    <t>A16.12.003</t>
  </si>
  <si>
    <t>Устранение тромба коронарной артерии</t>
  </si>
  <si>
    <t>A16.12.003.001</t>
  </si>
  <si>
    <t>Эндоваскулярная тромбэктомия аспирационная</t>
  </si>
  <si>
    <t>A16.12.004</t>
  </si>
  <si>
    <t>Наложение анастомоза на коронарные сосуды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</si>
  <si>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</si>
  <si>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</si>
  <si>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</si>
  <si>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</si>
  <si>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</si>
  <si>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</si>
  <si>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</si>
  <si>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</si>
  <si>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</si>
  <si>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</si>
  <si>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</si>
  <si>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</si>
  <si>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</si>
  <si>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</si>
  <si>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A16.12.004.009</t>
  </si>
  <si>
    <t>Транслюминальная баллонная ангиопластика и стентирование коронарных артерий</t>
  </si>
  <si>
    <t>A16.12.004.010</t>
  </si>
  <si>
    <t>Транслюминальная баллонная ангиопластика ствола левой коронарной артерии</t>
  </si>
  <si>
    <t>A16.12.004.011</t>
  </si>
  <si>
    <t>Коронарное шунтирование роботассистированное</t>
  </si>
  <si>
    <t>A16.12.004.012</t>
  </si>
  <si>
    <t>Реканализация коронарных артерий ретроградная со стентированием</t>
  </si>
  <si>
    <t>A16.12.004.013</t>
  </si>
  <si>
    <t>Реканализация коронарных артерий антеградная со стентированием</t>
  </si>
  <si>
    <t>A16.12.005</t>
  </si>
  <si>
    <t>Перевязка артериовенозного свища</t>
  </si>
  <si>
    <t>A16.12.006</t>
  </si>
  <si>
    <t>Разрез, иссечение и закрытие вен нижней конечности</t>
  </si>
  <si>
    <t>А16.12.006.001</t>
  </si>
  <si>
    <t>Удаление поверхностных вен нижней конечности</t>
  </si>
  <si>
    <t>А16.12.006.002</t>
  </si>
  <si>
    <t>Подапоневротическая перевязка анастомозов между поверхностными и глубокими венами голени</t>
  </si>
  <si>
    <t>А16.12.006.003</t>
  </si>
  <si>
    <t>Диссекция перфорантных вен с использованием видеоэндоскопических технологий</t>
  </si>
  <si>
    <t>А16.12.007</t>
  </si>
  <si>
    <t>Эмболэктомия</t>
  </si>
  <si>
    <t>A16.12.008</t>
  </si>
  <si>
    <t>Эндартерэктомия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</si>
  <si>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</si>
  <si>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</si>
  <si>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</si>
  <si>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</si>
  <si>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</si>
  <si>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</si>
  <si>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</si>
  <si>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</si>
  <si>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</si>
  <si>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</si>
  <si>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</si>
  <si>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</si>
  <si>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A16.12.008.007</t>
  </si>
  <si>
    <t>Тромбэмболэктомия из подвздошных и бедренных артерий</t>
  </si>
  <si>
    <t>A16.12.008.008</t>
  </si>
  <si>
    <t>Эндартерэктомия ультразвуковая</t>
  </si>
  <si>
    <t>A16.12.008.009</t>
  </si>
  <si>
    <t>Эндартерэктомия с пластикой магистральных сосудов</t>
  </si>
  <si>
    <t>A16.12.008.010</t>
  </si>
  <si>
    <t>Эндартерэктомия трансаортальная</t>
  </si>
  <si>
    <t>A16.12.008.011</t>
  </si>
  <si>
    <t>Трансаортальная радиочастотная абляция почечных артерий</t>
  </si>
  <si>
    <t>A16.12.009</t>
  </si>
  <si>
    <t>Тромбэндартерэктомия</t>
  </si>
  <si>
    <t>A16.12.009.001</t>
  </si>
  <si>
    <t>Тромбоэктомия из сосудистого протеза</t>
  </si>
  <si>
    <t>A16.12.010</t>
  </si>
  <si>
    <t>Резекция сосуда с реанастомозом</t>
  </si>
  <si>
    <t>A16.12.011</t>
  </si>
  <si>
    <t>Резекция сосуда с замещением</t>
  </si>
  <si>
    <t>A16.12.011.001</t>
  </si>
  <si>
    <t>Пластика позвоночной артерии (эндартерэктомия, реимплантация в подключичную артерию, реимплантация в сонную артерию)</t>
  </si>
  <si>
    <t>A16.12.011.002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</si>
  <si>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</si>
  <si>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</si>
  <si>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</si>
  <si>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</si>
  <si>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</si>
  <si>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</si>
  <si>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Резекция внутренней сонной артерии с анастомозом “конец в конец”</t>
  </si>
  <si>
    <t>A16.12.011.006</t>
  </si>
  <si>
    <t>Резекция внутренней сонной артерии с протезированием</t>
  </si>
  <si>
    <t>A16.12.011.007</t>
  </si>
  <si>
    <t>Резекция почечной артерии с анастомозом “конец в конец”</t>
  </si>
  <si>
    <t>A16.12.011.008</t>
  </si>
  <si>
    <t>Пластика глубокой бедренной артерии</t>
  </si>
  <si>
    <t>A16.12.011.009</t>
  </si>
  <si>
    <t>Пластика позвоночной артерии</t>
  </si>
  <si>
    <t>A16.12.011.010</t>
  </si>
  <si>
    <t>Пластика верхней брыжеечной артерии</t>
  </si>
  <si>
    <t>A16.12.011.011</t>
  </si>
  <si>
    <t>Реконструкция чревного ствола</t>
  </si>
  <si>
    <t>A16.12.011.012</t>
  </si>
  <si>
    <t>Реконструкция почечных артерий</t>
  </si>
  <si>
    <t>A16.12.011.013</t>
  </si>
  <si>
    <t>Реконструкция восходящего отдела аорты с протезированием аортального клапана</t>
  </si>
  <si>
    <t>A16.12.011.014</t>
  </si>
  <si>
    <t>Экстравальвулярное протезирование восходящего отдела аорты</t>
  </si>
  <si>
    <t>A16.12.012</t>
  </si>
  <si>
    <t>Перевязка и обнажение варикозных вен</t>
  </si>
  <si>
    <t>A16.12.013</t>
  </si>
  <si>
    <t>Аневризмэктомия</t>
  </si>
  <si>
    <t>A16.12.013.001</t>
  </si>
  <si>
    <t>Аневризмэктомия с линейным протезированием</t>
  </si>
  <si>
    <t>A16.12.013.002</t>
  </si>
  <si>
    <t>Аневризмэктомия с протезированием и пластикой ветвей</t>
  </si>
  <si>
    <t>A16.12.013.003</t>
  </si>
  <si>
    <t>Резекция аневризмы брюшного отдела аорты с протезированием и пластикой висцеральных ветвей</t>
  </si>
  <si>
    <t>A16.12.013.004</t>
  </si>
  <si>
    <t>Резекция аневризмы дуги аорты с её протезированием и реимплантацией брахиоцефальных сосудов</t>
  </si>
  <si>
    <t>A16.12.013.005</t>
  </si>
  <si>
    <t>Резекция аневризмы восходящего отдела аорты с его протезированием клапанносодержащим кондуитом</t>
  </si>
  <si>
    <t>А16.12.013.006</t>
  </si>
  <si>
    <t>Резекция аневризмы грудного отдела аорты с протезированием</t>
  </si>
  <si>
    <t>А16.12.014</t>
  </si>
  <si>
    <t>Перевязка сосуда</t>
  </si>
  <si>
    <t>А16.12.014.001</t>
  </si>
  <si>
    <t>Перевязка наружной сонной артерии</t>
  </si>
  <si>
    <t>А16.12.014.002</t>
  </si>
  <si>
    <t>Перевязка большой подкожной вены</t>
  </si>
  <si>
    <t>А16.12.014.003</t>
  </si>
  <si>
    <t>Перевязка перфорантных вен голени</t>
  </si>
  <si>
    <t>А16.12.014.004</t>
  </si>
  <si>
    <t>Перевязка внутренних подвздошных артерий</t>
  </si>
  <si>
    <t>А16.12.015</t>
  </si>
  <si>
    <t>Создание внутриабдоминального венозного анастомоза</t>
  </si>
  <si>
    <t>А16.12.016</t>
  </si>
  <si>
    <t>Артериальная обходная пересадка (венозная) (скрытая)</t>
  </si>
  <si>
    <t>А16.12.017</t>
  </si>
  <si>
    <t>Протезная обходная пересадка</t>
  </si>
  <si>
    <t>А16.12.018</t>
  </si>
  <si>
    <t>Сшивание сосуда</t>
  </si>
  <si>
    <t>А16.12.019</t>
  </si>
  <si>
    <t>Ревизия сосудистой процедуры</t>
  </si>
  <si>
    <t>А16.12.019.001</t>
  </si>
  <si>
    <t>Ревизия бедренных артерий</t>
  </si>
  <si>
    <t>А16.12.020</t>
  </si>
  <si>
    <t>Остановка кровотечения из периферического сосуда</t>
  </si>
  <si>
    <t>А16.12.020.001</t>
  </si>
  <si>
    <t>Остановка кровотечения из периферического сосуда эндоскопическая с использованием электрокоагуляции</t>
  </si>
  <si>
    <t>A16.12.020.002</t>
  </si>
  <si>
    <t>Остановка кровотечения эндоскопическая с использованием термокоагуляции</t>
  </si>
  <si>
    <t>A16.12.022</t>
  </si>
  <si>
    <t>Хирургическое ушивание аневризмы</t>
  </si>
  <si>
    <t>A16.12.023</t>
  </si>
  <si>
    <t>Реваскуляризация лоскута</t>
  </si>
  <si>
    <t>A16.12.024</t>
  </si>
  <si>
    <t>Протезный лоскут к артерии</t>
  </si>
  <si>
    <t>A16.12.025</t>
  </si>
  <si>
    <t>Операция повторного входа на аорте</t>
  </si>
  <si>
    <t>A16.12.026</t>
  </si>
  <si>
    <t>Баллонная вазодилятация</t>
  </si>
  <si>
    <t>A16.12.026.001</t>
  </si>
  <si>
    <t>Баллонная ангиопластика поверхностной бедренной артерии</t>
  </si>
  <si>
    <t>A16.12.026.002</t>
  </si>
  <si>
    <t>Баллонная ангиопластика подколенной артерии и магистральных артерий голени</t>
  </si>
  <si>
    <t>A16.12.026.003</t>
  </si>
  <si>
    <t>Баллонная ангиопластика со стентированием поверхностной бедренной артерии</t>
  </si>
  <si>
    <t>A16.12.026.004</t>
  </si>
  <si>
    <t>Баллонная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</si>
  <si>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</si>
  <si>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</si>
  <si>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</si>
  <si>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</si>
  <si>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</si>
  <si>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</si>
  <si>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</si>
  <si>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</si>
  <si>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</si>
  <si>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</si>
  <si>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A16.12.026.010</t>
  </si>
  <si>
    <t>Баллонная ангиопластика периферической артерии</t>
  </si>
  <si>
    <t>A16.12.026.011</t>
  </si>
  <si>
    <t>Баллонная ангиопластика коронарной артерии</t>
  </si>
  <si>
    <t>A16.12.026.012</t>
  </si>
  <si>
    <t>Транслюминальная баллонная ангиопластика коронарных артерий</t>
  </si>
  <si>
    <t>A16.12.026.013</t>
  </si>
  <si>
    <t>Транслюминальная баллонная ангиопластика легочных артерий</t>
  </si>
  <si>
    <t>A16.12.026.014</t>
  </si>
  <si>
    <t>Баллонная ангиопластика открытого артериального протока</t>
  </si>
  <si>
    <t>A16.12.026.015</t>
  </si>
  <si>
    <t>Баллонная ангиопластика внутренней сонной артерии</t>
  </si>
  <si>
    <t>A16.12.026.016</t>
  </si>
  <si>
    <t>Баллонная ангиопластика подключичной артерии</t>
  </si>
  <si>
    <t>A16.12.026.017</t>
  </si>
  <si>
    <t>Баллонная ангиопластика позвоночной артерии</t>
  </si>
  <si>
    <t>A16.12.026.018</t>
  </si>
  <si>
    <t>Баллонная ангиопластика подвздошной артерии</t>
  </si>
  <si>
    <t>A16.12.026.019</t>
  </si>
  <si>
    <t>Эндоваскулярная ангиопластика и стентирование магистральных интракраниальных сосудов</t>
  </si>
  <si>
    <t>А16.12.026.020</t>
  </si>
  <si>
    <t>Эндоваскулярная ангиопластика и стентирование брахио-цефальных сосудов</t>
  </si>
  <si>
    <t>А16.12.026.021</t>
  </si>
  <si>
    <t>Транслюминальная баллонная ангиопластика общей сонной артерии со стентированием</t>
  </si>
  <si>
    <t>А16.12.026.022</t>
  </si>
  <si>
    <t>Транслюминальная баллонная ангиопластика грудного отдела аорты со стентированием</t>
  </si>
  <si>
    <t>А16.12.026.023</t>
  </si>
  <si>
    <t>Транслюминальная баллонная ангиопластика брюшной отдела аорты со стентированием</t>
  </si>
  <si>
    <t>А16.12.026.024</t>
  </si>
  <si>
    <t>Баллонная ангиопластика сосудистого доступа для экстракорпорального диализа</t>
  </si>
  <si>
    <t>А16.12.027</t>
  </si>
  <si>
    <t>Установка венозного фильтра</t>
  </si>
  <si>
    <t>А16.12.028</t>
  </si>
  <si>
    <t>Установка стента в сосуд</t>
  </si>
  <si>
    <t>А16.12.028.001</t>
  </si>
  <si>
    <t>Механическая реканализация, баллонная ангиопластика со стентированием поверхностной бедренной артерии</t>
  </si>
  <si>
    <t>А16.12.028.002</t>
  </si>
  <si>
    <t>Механическая реканализация, баллонная ангиопластика со стентированием подколенной артерии и магистральных артерий голени</t>
  </si>
  <si>
    <t>А16.12.028.003</t>
  </si>
  <si>
    <t>Стентирование коронарной артерии</t>
  </si>
  <si>
    <t>А16.12.028.004</t>
  </si>
  <si>
    <t>Стентирование легочных артерий</t>
  </si>
  <si>
    <t>А16.12.028.005</t>
  </si>
  <si>
    <t>Стентирование коарктации и рекоарктации аорты</t>
  </si>
  <si>
    <t>А16.12.028.006</t>
  </si>
  <si>
    <t>Стентирование артерий нижних конечностей</t>
  </si>
  <si>
    <t>А16.12.028.007</t>
  </si>
  <si>
    <t>Стентирование брахиоцефальных артерий</t>
  </si>
  <si>
    <t>А16.12.028.008</t>
  </si>
  <si>
    <t>Стентирование висцеральных артерий</t>
  </si>
  <si>
    <t>А16.12.028.009</t>
  </si>
  <si>
    <t>Стентирование почечных артерий</t>
  </si>
  <si>
    <t>А16.12.028.010</t>
  </si>
  <si>
    <t>Стентирование системно-легочного анастомоза</t>
  </si>
  <si>
    <t>А16.12.028.011</t>
  </si>
  <si>
    <t>Стентирование кондуита</t>
  </si>
  <si>
    <t>А16.12.028.012</t>
  </si>
  <si>
    <t>Стентирование открытого артериального протока</t>
  </si>
  <si>
    <t>А16.12.028.013</t>
  </si>
  <si>
    <t>Стентирование больших аортолегочных коллатеральных артерий</t>
  </si>
  <si>
    <t>А16.12.028.014</t>
  </si>
  <si>
    <t>Стентирование системных вен</t>
  </si>
  <si>
    <t>А16.12.028.015</t>
  </si>
  <si>
    <t>Стентирование подключичной артерии</t>
  </si>
  <si>
    <t>А16.12.028.016</t>
  </si>
  <si>
    <t>Стентирование интракраниальных артерий</t>
  </si>
  <si>
    <t>А16.12.028.017</t>
  </si>
  <si>
    <t>Попытка стентирования коронарных артерий</t>
  </si>
  <si>
    <t>А16.12.028.018</t>
  </si>
  <si>
    <t>Стентирование сосудистого доступа для экстракорпорального диализа</t>
  </si>
  <si>
    <t>А16.12.029</t>
  </si>
  <si>
    <t>Наложение портокавального анастомоза</t>
  </si>
  <si>
    <t>А16.12.030</t>
  </si>
  <si>
    <t>Баллонная внутриаортальная контрпульсация</t>
  </si>
  <si>
    <t>А16.12.031</t>
  </si>
  <si>
    <t>Наложение портопортального анастомоза</t>
  </si>
  <si>
    <t>А16.12.032</t>
  </si>
  <si>
    <t>Наложение мезентерикопортального анастомоза</t>
  </si>
  <si>
    <t>А16.12.033</t>
  </si>
  <si>
    <t>Формирование артерио-венозной фистулы</t>
  </si>
  <si>
    <t>А16.12.033.001</t>
  </si>
  <si>
    <t>Формирование артерио-венозной</t>
  </si>
  <si>
    <t>фистулы с использованием синтетического протеза</t>
  </si>
  <si>
    <t>А16.12.034</t>
  </si>
  <si>
    <t>Закрытие артерио-венозной фистулы</t>
  </si>
  <si>
    <t>А16.12.034.001</t>
  </si>
  <si>
    <t>Эмболизация артерио-венозных свищей</t>
  </si>
  <si>
    <t>А16.12.035</t>
  </si>
  <si>
    <t>Тромбэктомия из магистральных вен</t>
  </si>
  <si>
    <t>А16.12.035.001</t>
  </si>
  <si>
    <t>Эндоваскулярная катетерная тромбэктомия из нижней полой и подвздошных вен</t>
  </si>
  <si>
    <t>А16.12.035.002</t>
  </si>
  <si>
    <t>Прямая тромбэктомия из магистральных вен</t>
  </si>
  <si>
    <t>А16.12.036</t>
  </si>
  <si>
    <t>Пликация нижней полой вены</t>
  </si>
  <si>
    <t>А16.12.037</t>
  </si>
  <si>
    <t>Установка артериального порта в печеночную артерию</t>
  </si>
  <si>
    <t>А16.12.038</t>
  </si>
  <si>
    <t>Операция шунтирующая на дистальных артериях</t>
  </si>
  <si>
    <t>А16.12.038.001</t>
  </si>
  <si>
    <t>Микрохирургическая шунтирующая операция выше щели коленного сустава</t>
  </si>
  <si>
    <t>А16.12.038.002</t>
  </si>
  <si>
    <t>Микрохирургическая шунтирующая операция ниже щели коленного сустава</t>
  </si>
  <si>
    <t>А16.12.038.003</t>
  </si>
  <si>
    <t>Микрохирургическая шунтирующая операция с артериями стопы</t>
  </si>
  <si>
    <t>А16.12.038.004</t>
  </si>
  <si>
    <t>Аутотрансплантация свободного лоскута с формированием сосудистых анастомозов</t>
  </si>
  <si>
    <t>А16.12.038.005</t>
  </si>
  <si>
    <t>Перекрестное бедренно-бедренное шунтирование</t>
  </si>
  <si>
    <t>А16.12.038.006</t>
  </si>
  <si>
    <t>Бедренно-подколенное шунтирование</t>
  </si>
  <si>
    <t>А16.12.038.007</t>
  </si>
  <si>
    <t>Подвздошно-бедренное шунтирование</t>
  </si>
  <si>
    <t>А16.12.038.008</t>
  </si>
  <si>
    <t>Сонно-подключичное шунтирование</t>
  </si>
  <si>
    <t>А16.12.038.009</t>
  </si>
  <si>
    <t>Сонно-сонное шунтирование</t>
  </si>
  <si>
    <t>А16.12.038.010</t>
  </si>
  <si>
    <t>Аорто-бедренное бифуркационное шунтирование</t>
  </si>
  <si>
    <t>А16.12.038.011</t>
  </si>
  <si>
    <t>Аорто-бедренное-подколенное шунтирование</t>
  </si>
  <si>
    <t>А16.12.038.012</t>
  </si>
  <si>
    <t>Аорто-глубокобедренное шунтирование</t>
  </si>
  <si>
    <t>А16.12.038.013</t>
  </si>
  <si>
    <t>Экстраанатомическое шунтирование</t>
  </si>
  <si>
    <t>А16.12.039</t>
  </si>
  <si>
    <t>Пластика венозного клапана</t>
  </si>
  <si>
    <t>A16.12.040</t>
  </si>
  <si>
    <t>Операция шунтирующая на венах</t>
  </si>
  <si>
    <t>A16.12.041</t>
  </si>
  <si>
    <t>Эндоваскулярные окклюзирующие операции</t>
  </si>
  <si>
    <t>A16.12.041.001</t>
  </si>
  <si>
    <t>Эндоваскулярная окклюзия сосудов с помощью микроспиралей</t>
  </si>
  <si>
    <t>A16.12.041.002</t>
  </si>
  <si>
    <t>Эндоваскулярная окклюзия полости аневризмы с помощью микроспиралей</t>
  </si>
  <si>
    <t>A16.12.041.003</t>
  </si>
  <si>
    <t>Эндоваскулярная окклюзия сосуда с помощью баллона</t>
  </si>
  <si>
    <t>A16.12.041.004</t>
  </si>
  <si>
    <t>Трансартериальная окклюзия полости аневризмы с помощью микроспиралей при поддержке стента</t>
  </si>
  <si>
    <t>A16.12.041.005</t>
  </si>
  <si>
    <t>Трансвенозная окклюзия синуса с помощью микроспиралей</t>
  </si>
  <si>
    <t>A16.12.041.006</t>
  </si>
  <si>
    <t>Эндоваскулярная окклюзирующая операция на сосудах печени</t>
  </si>
  <si>
    <t>A16.12.041.007</t>
  </si>
  <si>
    <t>Эндоваскулярная окклюзия ушка левого предсердия</t>
  </si>
  <si>
    <t>A16.12.042</t>
  </si>
  <si>
    <t>Баллонная вальвулопластика</t>
  </si>
  <si>
    <t>A16.12.042.001</t>
  </si>
  <si>
    <t>Транслюминальная баллонная вальвуло пластика клапанного стеноза легочной артерии</t>
  </si>
  <si>
    <t>A16.12.042.002</t>
  </si>
  <si>
    <t>Транслюминальная баллонная вальвулопластика клапанного стеноза аорты</t>
  </si>
  <si>
    <t>A16.12.043</t>
  </si>
  <si>
    <t>Суживание легочной артерии</t>
  </si>
  <si>
    <t>A16.12.044</t>
  </si>
  <si>
    <t>Иссечение стеноза аорты</t>
  </si>
  <si>
    <t>A16.12.045</t>
  </si>
  <si>
    <t>Создание анастомоза между аортой и легочной артерией</t>
  </si>
  <si>
    <t>A16.12.045.001</t>
  </si>
  <si>
    <t>Ревизия анастомоза между аортой и легочной артерией</t>
  </si>
  <si>
    <t>A16.12.046</t>
  </si>
  <si>
    <t>Создание анастомоза между подключичной артерией и легочной артерией</t>
  </si>
  <si>
    <t>A16.12.047</t>
  </si>
  <si>
    <t>Переключение магистральных артерий</t>
  </si>
  <si>
    <t>A16.12.048</t>
  </si>
  <si>
    <t>Наложение анастомоза между экстракраниальными и интракраниальными артериями</t>
  </si>
  <si>
    <t>A16.12.049</t>
  </si>
  <si>
    <t>Наложение анастомоза между интракраниальными артериями</t>
  </si>
  <si>
    <t>A16.12.049.001</t>
  </si>
  <si>
    <t>Наложение анастомоза между интракраниальными артериями с использованием ауто- или гетеротрансплантата</t>
  </si>
  <si>
    <t>A16.12.050</t>
  </si>
  <si>
    <t>Эндоваскулярная реконструкция стенки сосуда</t>
  </si>
  <si>
    <t>A16.12.051</t>
  </si>
  <si>
    <t>Эндоваскулярная эмболизация сосудов</t>
  </si>
  <si>
    <t>А16.12.051.001</t>
  </si>
  <si>
    <t>Эндоваскулярная эмболизация сосудов с помощью адгезивных агентов</t>
  </si>
  <si>
    <t>А16.12.051.002</t>
  </si>
  <si>
    <t>Эндоваскулярная эмболизация сосудов микроэмболами</t>
  </si>
  <si>
    <t>А16.12.051.003</t>
  </si>
  <si>
    <t>Эндоваскулярная эмболизация сосудов при новообразованиях кожи, подкожной клетчатки, придатков кожи</t>
  </si>
  <si>
    <t>А16.12.051.004</t>
  </si>
  <si>
    <t>Эндоваскулярная эмболизация сосудов при новообразованиях соединительной ткани</t>
  </si>
  <si>
    <t>А16.12.051.005</t>
  </si>
  <si>
    <t>Эндоваскулярная эмболизация сосудов при новообразованиях костей и суставных хрящей</t>
  </si>
  <si>
    <t>А16.12.051.006</t>
  </si>
  <si>
    <t>Эндоваскулярная эмболизация сосудов при новообразованиях печени и желчевыводящих путей</t>
  </si>
  <si>
    <t>А16.12.051.007</t>
  </si>
  <si>
    <t>Эндоваскулярная эмболизация сосудов при новообразованиях вульвы</t>
  </si>
  <si>
    <t>А16.12.051.008</t>
  </si>
  <si>
    <t>Эндоваскулярная эмболизация сосудов при новообразованиях влагалища</t>
  </si>
  <si>
    <t>А16.12.051.009</t>
  </si>
  <si>
    <t>Эндоваскулярная эмболизация сосудов при новообразованиях шейки матки</t>
  </si>
  <si>
    <t>А16.12.051.010</t>
  </si>
  <si>
    <t>Эндоваскулярная эмболизация сосудов при новообразованиях матки</t>
  </si>
  <si>
    <t>А16.12.051.011</t>
  </si>
  <si>
    <t>Эндоваскулярная эмболизация сосудов при новообразованиях яичника</t>
  </si>
  <si>
    <t>А16.12.051.012</t>
  </si>
  <si>
    <t>Эндоваскулярная эмболизация сосудов при новообразованиях женских половых органов</t>
  </si>
  <si>
    <t>А16.12.051.013</t>
  </si>
  <si>
    <t>Эндоваскулярная эмболизация сосудов при новообразованиях щитовидной железы</t>
  </si>
  <si>
    <t>А16.12.051.014</t>
  </si>
  <si>
    <t>Эндоваскулярная эмболизация сосудов при новообразованиях надпочечника</t>
  </si>
  <si>
    <t>А16.12.051.015</t>
  </si>
  <si>
    <t>Эндоваскулярная эмболизация сосудов при новообразованиях эндокринных желез и родственных структур</t>
  </si>
  <si>
    <t>А16.12.051.016</t>
  </si>
  <si>
    <t>Эндоваскулярная эмболизация сосудов при новообразованиях периферических нервов и вегетативной нервной системы</t>
  </si>
  <si>
    <t>А16.12.051.017</t>
  </si>
  <si>
    <t>Эндоваскулярная эмболизация сосудов при новообразованиях забрюшинного пространства</t>
  </si>
  <si>
    <t>А16.12.051.018</t>
  </si>
  <si>
    <t>Эндоваскулярная эмболизация сосудов при новообразованиях брюшины</t>
  </si>
  <si>
    <t>А16.12.051.019</t>
  </si>
  <si>
    <t>Эндоваскулярная эмболизация сосудов при новообразованиях плаценты</t>
  </si>
  <si>
    <t>А16.12.051.020</t>
  </si>
  <si>
    <t>Эндоваскулярная эмболизация сосудов при новообразованиях мягких тканей</t>
  </si>
  <si>
    <t>А16.12.051.021</t>
  </si>
  <si>
    <t>Селективная и суперселективная эмболизация почечных сосудов</t>
  </si>
  <si>
    <t>А16.12.052</t>
  </si>
  <si>
    <t>Удаление сосудистого новообразования</t>
  </si>
  <si>
    <t>А16.12.053</t>
  </si>
  <si>
    <t>Удаление артерио-венозной мальформации</t>
  </si>
  <si>
    <t>А16.12.053.001</t>
  </si>
  <si>
    <t>Эндоваскулярная окклюзия сосудов артерио-венозной мальформации</t>
  </si>
  <si>
    <t>А16.12.054</t>
  </si>
  <si>
    <t>Протезирование артерий</t>
  </si>
  <si>
    <t>А16.12.054.001</t>
  </si>
  <si>
    <t>Протезная обходная пересадка с подключично-наружно- сонным шунтированием</t>
  </si>
  <si>
    <t>А16.12.054.002</t>
  </si>
  <si>
    <t>Эндопротезирование почечной артерии</t>
  </si>
  <si>
    <t>А16.12.055</t>
  </si>
  <si>
    <t>Пластика сосуда</t>
  </si>
  <si>
    <t>А16.12.055.001</t>
  </si>
  <si>
    <t>Пластика аорты заплатой</t>
  </si>
  <si>
    <t>А16.12.055.002</t>
  </si>
  <si>
    <t>Пластика почечной артерии заплатой</t>
  </si>
  <si>
    <t>А16.12.055.003</t>
  </si>
  <si>
    <t>Чрескожная ангиопластика сосудистого доступа для диализа</t>
  </si>
  <si>
    <t>А16.12.056</t>
  </si>
  <si>
    <t>Шунтирование аорты</t>
  </si>
  <si>
    <t>А16.12.056.001</t>
  </si>
  <si>
    <t>Шунтирование аорты с пластикой ветвей</t>
  </si>
  <si>
    <t>А16.12.056.002</t>
  </si>
  <si>
    <t>Экстраанатомическое шунтирование аорты</t>
  </si>
  <si>
    <t>А16.12.057</t>
  </si>
  <si>
    <t>Поддиафрагмальная спланхникганглионэктомия</t>
  </si>
  <si>
    <t>А16.12.058</t>
  </si>
  <si>
    <t>Резекция сосуда</t>
  </si>
  <si>
    <t>А16.12.058.001</t>
  </si>
  <si>
    <t>Резекция тыльной вены полового члена</t>
  </si>
  <si>
    <t>А16.12.059</t>
  </si>
  <si>
    <t>Установка порта в воротную вену</t>
  </si>
  <si>
    <t>А16.12.060</t>
  </si>
  <si>
    <t>Аорторафия</t>
  </si>
  <si>
    <t>А16.12.060.001</t>
  </si>
  <si>
    <t>Аорторафия с окутыванием восходящей аорты</t>
  </si>
  <si>
    <t>А16.12.061</t>
  </si>
  <si>
    <t>Атриосептостомия ножевая</t>
  </si>
  <si>
    <t>А16.12.061.001</t>
  </si>
  <si>
    <t>Баллонная атриосептостомия</t>
  </si>
  <si>
    <t>А16.12.062</t>
  </si>
  <si>
    <t>Реканализация окклюзированной периферической артерии</t>
  </si>
  <si>
    <t>А16.12.063</t>
  </si>
  <si>
    <t>Установка порта в центральную вену</t>
  </si>
  <si>
    <t>А16.12.064</t>
  </si>
  <si>
    <t>Закрытие вено-венозной фистулы</t>
  </si>
  <si>
    <t>А16.12.065</t>
  </si>
  <si>
    <t>Эмболизация вено-венозных фистул</t>
  </si>
  <si>
    <t>А16.12.066</t>
  </si>
  <si>
    <t>Удаление венозного фильтра</t>
  </si>
  <si>
    <t>А16.12.067</t>
  </si>
  <si>
    <t>Создание кавопульмонального анастомоза</t>
  </si>
  <si>
    <t>А16.12.068</t>
  </si>
  <si>
    <t>Суживание открытого артериального протока</t>
  </si>
  <si>
    <t>А16.12.068.001</t>
  </si>
  <si>
    <t>Эндоваскулярная спиральная эмболизация открытого артериального протока</t>
  </si>
  <si>
    <t>А16.12.068.002</t>
  </si>
  <si>
    <t>Эндоваскулярная имплантация окклюдера при открытом артериальном протоке</t>
  </si>
  <si>
    <t>А16.12.069</t>
  </si>
  <si>
    <t>Унифокализация сосудов</t>
  </si>
  <si>
    <t>А16.12.069.001</t>
  </si>
  <si>
    <t>Унифокализация легочного кровотока</t>
  </si>
  <si>
    <t>А16.12.070</t>
  </si>
  <si>
    <t>Пликация верхней полой вены</t>
  </si>
  <si>
    <t>А16.12.071</t>
  </si>
  <si>
    <t>Блокирование сосудов для доступа экстракорпорального диализа</t>
  </si>
  <si>
    <t>A16.12.072</t>
  </si>
  <si>
    <t>Имплантация сосудистого трансплантата (сосудистого доступа) для диализа</t>
  </si>
  <si>
    <t>A16.12.073</t>
  </si>
  <si>
    <t>Закрытие сосудистого трансплантата (сосудистого доступа) для диализа</t>
  </si>
  <si>
    <t>A16.12.074</t>
  </si>
  <si>
    <t>Удаление сосудистого трансплантата (сосудистого доступа) для диализа</t>
  </si>
  <si>
    <t>A16.12.075</t>
  </si>
  <si>
    <t>Резекция коарктации аорты с наложением анастомоза</t>
  </si>
  <si>
    <t>A16.12.076</t>
  </si>
  <si>
    <t>Устранение перерыва дуги аорты</t>
  </si>
  <si>
    <t>A16.12.077</t>
  </si>
  <si>
    <t>Изолированная перфузия конечностей</t>
  </si>
  <si>
    <t>A16.14.001</t>
  </si>
  <si>
    <t>Тампонирование печени</t>
  </si>
  <si>
    <t>A16.14.002</t>
  </si>
  <si>
    <t>Марсупиализация</t>
  </si>
  <si>
    <t>A16.14.003</t>
  </si>
  <si>
    <t>Частичная гепатэктомия</t>
  </si>
  <si>
    <t>A16.14.004</t>
  </si>
  <si>
    <t>Удаление доли печени</t>
  </si>
  <si>
    <t>A16.14.005</t>
  </si>
  <si>
    <t>Наложение кровоостанавливающего шва при травме печени</t>
  </si>
  <si>
    <t>A16.14.006</t>
  </si>
  <si>
    <t>Холецистотомия</t>
  </si>
  <si>
    <t>A16.14.006.001</t>
  </si>
  <si>
    <t>Лапароскопическая холецистостомия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</si>
  <si>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</si>
  <si>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</si>
  <si>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A16.14.007</t>
  </si>
  <si>
    <t>Дренирование желчного пузыря</t>
  </si>
  <si>
    <t>А16.14.007.001</t>
  </si>
  <si>
    <t>Дренирование желчного пузыря под контролем ультразвукового исследования</t>
  </si>
  <si>
    <t>А16.14.008</t>
  </si>
  <si>
    <t>Удаление инородного тела или камня из желчного пузыря</t>
  </si>
  <si>
    <t>А16.14.008.001</t>
  </si>
  <si>
    <t>Эндоскопическая литоэкстракция из холедоха</t>
  </si>
  <si>
    <t>А16.14.009</t>
  </si>
  <si>
    <t>Холецистэктомия</t>
  </si>
  <si>
    <t>А16.14.009.001</t>
  </si>
  <si>
    <t>Холецистэктомия малоинвазивная</t>
  </si>
  <si>
    <t>A16.14.009.002</t>
  </si>
  <si>
    <t>Холецистэктомия лапароскопическая</t>
  </si>
  <si>
    <t>A16.14.009.003</t>
  </si>
  <si>
    <t>Роботассистированная холецистэктомия</t>
  </si>
  <si>
    <t>A16.14.010</t>
  </si>
  <si>
    <t>Наложение анастомоза желчного пузыря или желчного протока</t>
  </si>
  <si>
    <t>A16.14.011</t>
  </si>
  <si>
    <t>Разрез желчных протоков для устранения закупорки</t>
  </si>
  <si>
    <t>A16.14.011.001</t>
  </si>
  <si>
    <t>Холедохолитотомия с использованием видеоэндоскопических технологий</t>
  </si>
  <si>
    <t>A16.14.012</t>
  </si>
  <si>
    <t>Локальное иссечение или разрушение желчных протоков</t>
  </si>
  <si>
    <t>A16.14.013</t>
  </si>
  <si>
    <t>Резекция с наложением анастомоза протока “конец в конец”</t>
  </si>
  <si>
    <t>A16.14.014</t>
  </si>
  <si>
    <t>Восстановление желчных протоков</t>
  </si>
  <si>
    <t>A16.14.015</t>
  </si>
  <si>
    <t>Операция на сфинктере Одди</t>
  </si>
  <si>
    <t>A16.14.016</t>
  </si>
  <si>
    <t>Оперативное лечение свища желчного пузыря</t>
  </si>
  <si>
    <t>A16.14.017</t>
  </si>
  <si>
    <t>Гепатопексия</t>
  </si>
  <si>
    <t>A16.14.018</t>
  </si>
  <si>
    <t>Дренирование абсцесса печени</t>
  </si>
  <si>
    <t>A16.14.018.001</t>
  </si>
  <si>
    <t>Дренирование абсцесса печени под контролем ультразвукового исследования</t>
  </si>
  <si>
    <t>A16.14.018.002</t>
  </si>
  <si>
    <t>Дренирование кист, абсцесса печени с использованием видеоэндоскопических технологий</t>
  </si>
  <si>
    <t>A16.14.018.003</t>
  </si>
  <si>
    <t>Дренирование кисты, абсцесса печени чрескожное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</si>
  <si>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</si>
  <si>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</si>
  <si>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</si>
  <si>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</si>
  <si>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</t>
  </si>
  <si>
    <t>Эхинококкэктомия</t>
  </si>
  <si>
    <t>A16.14.019.001</t>
  </si>
  <si>
    <t>Перицистэктомия</t>
  </si>
  <si>
    <t>A16.14.020</t>
  </si>
  <si>
    <t>Наружное дренирование желчных протоков</t>
  </si>
  <si>
    <t>A16.14.020.001</t>
  </si>
  <si>
    <t>Наружное дренирование желчных протоков под контролем ультразвукового исследования</t>
  </si>
  <si>
    <t>A16.14.020.002</t>
  </si>
  <si>
    <t>Замена холангиостомических дренажей под рентгенологическим контролем</t>
  </si>
  <si>
    <t>A16.14.020.003</t>
  </si>
  <si>
    <t>Эндохирургическая чрескожная чреспеченочная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</si>
  <si>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</si>
  <si>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</si>
  <si>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</si>
  <si>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чрескожное чреспеченочное дренирование желчных протоков</t>
  </si>
  <si>
    <t>A16.14.020.006</t>
  </si>
  <si>
    <t>Рентгенохирургическое чрескожное наружное дренирование желчных протоков печени</t>
  </si>
  <si>
    <t>A16.14.021</t>
  </si>
  <si>
    <t>Наложение циркулярного шва общего печеночно-желчного протока</t>
  </si>
  <si>
    <t>A16.14.022</t>
  </si>
  <si>
    <t>Наложение гепатикоеюноанастомоза</t>
  </si>
  <si>
    <t>A16.14.023</t>
  </si>
  <si>
    <t>Наложение гепатикодуоденоанастомоза</t>
  </si>
  <si>
    <t>A16.14.024</t>
  </si>
  <si>
    <t>Пластика желчного протока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</si>
  <si>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</si>
  <si>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</si>
  <si>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</si>
  <si>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</si>
  <si>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</si>
  <si>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</si>
  <si>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A16.14.025</t>
  </si>
  <si>
    <t>Наложение цистодуоденоанастомоза</t>
  </si>
  <si>
    <t>А16.14.026</t>
  </si>
  <si>
    <t>Наложение гепатоеюноанастомоза</t>
  </si>
  <si>
    <t>А16.14.026.001</t>
  </si>
  <si>
    <t>Наложение холецистоеюноанастомоза с межкишечным анастомозом</t>
  </si>
  <si>
    <t>А16.14.027</t>
  </si>
  <si>
    <t>Наложение гепатодуоденоанастомоза</t>
  </si>
  <si>
    <t>А16.14.027.002</t>
  </si>
  <si>
    <t>Лапароскопическое наложение билиодигестивного анастомоза</t>
  </si>
  <si>
    <t>А16.14.028</t>
  </si>
  <si>
    <t>Гепатостомия</t>
  </si>
  <si>
    <t>А16.14.029</t>
  </si>
  <si>
    <t>Портоэнтеростомия</t>
  </si>
  <si>
    <t>А16.14.030</t>
  </si>
  <si>
    <t>Резекция печени атипичная</t>
  </si>
  <si>
    <t>А16.14.030.001</t>
  </si>
  <si>
    <t>Лапароскопическая краевая (атипичная) резекция печени</t>
  </si>
  <si>
    <t>А16.14.030.002</t>
  </si>
  <si>
    <t>Роботассистированная анатомическая резекция печени</t>
  </si>
  <si>
    <t>А16.14.030.003</t>
  </si>
  <si>
    <t>Роботассистированная медианная резекция печени</t>
  </si>
  <si>
    <t>А16.14.031</t>
  </si>
  <si>
    <t>Холецистолитотомия</t>
  </si>
  <si>
    <t>А16.14.031.001</t>
  </si>
  <si>
    <t>Холедохолитотомия</t>
  </si>
  <si>
    <t>А16.14.031.002</t>
  </si>
  <si>
    <t>Холедоходуоденоанастомоз</t>
  </si>
  <si>
    <t>А16.14.031.003</t>
  </si>
  <si>
    <t>Холедохоеюноанастомоз</t>
  </si>
  <si>
    <t>А16.14.032</t>
  </si>
  <si>
    <t>Стентирование желчных протоков</t>
  </si>
  <si>
    <t>А16.14.032.001</t>
  </si>
  <si>
    <t>Эндоскопическая вирсунготомия</t>
  </si>
  <si>
    <t>А16.14.032.002</t>
  </si>
  <si>
    <t>Стентирование желчных протоков под видеоэндоскопическим контролем</t>
  </si>
  <si>
    <t>А16.14.032.003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</si>
  <si>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</si>
  <si>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>А16.14.032.004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</si>
  <si>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</si>
  <si>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А16.14.032.005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</si>
  <si>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</si>
  <si>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А16.14.033</t>
  </si>
  <si>
    <t>Трансплантация печени</t>
  </si>
  <si>
    <t>А16.14.033.001</t>
  </si>
  <si>
    <t>Трансплантация печени ортотопическая</t>
  </si>
  <si>
    <t>А16.14.034</t>
  </si>
  <si>
    <t>Резекция сегмента (сегментов) печени</t>
  </si>
  <si>
    <t>А16.14.034.001</t>
  </si>
  <si>
    <t>Резекция сегмента (сегментов) печени с использованием видеоэндоскопических технологий</t>
  </si>
  <si>
    <t>A16.14.034.002</t>
  </si>
  <si>
    <t>Резекция сегмента (сегментов) печени с реконструктивно-пластическим компонентом</t>
  </si>
  <si>
    <t>A16.14.034.003</t>
  </si>
  <si>
    <t>Резекция сегмента (сегментов) печени комбинированная с ангиопластикой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</si>
  <si>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</si>
  <si>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</si>
  <si>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</si>
  <si>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</si>
  <si>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</si>
  <si>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 + 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</si>
  <si>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</si>
  <si>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</si>
  <si>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</si>
  <si>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 + S6 + S4 или S5 + S6 + S7)</t>
  </si>
  <si>
    <t>A16.14.034.009</t>
  </si>
  <si>
    <t>Лапароскопическая бисегментэктомия печени</t>
  </si>
  <si>
    <t>A16.14.035</t>
  </si>
  <si>
    <t>Энуклеация опухоли печени</t>
  </si>
  <si>
    <t>A16.14.035.001</t>
  </si>
  <si>
    <t>Лапароскопическое иссечение кист печени</t>
  </si>
  <si>
    <t>A16.14.035.002</t>
  </si>
  <si>
    <t>Чрескожная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</si>
  <si>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</si>
  <si>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</si>
  <si>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А16.14.035.004</t>
  </si>
  <si>
    <t>Окклюзия кист печени через дренирующий катетер под контролем ультразвукового исследования</t>
  </si>
  <si>
    <t>А16.14.035.005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</si>
  <si>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</si>
  <si>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А16.14.035.006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</si>
  <si>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</si>
  <si>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А16.14.035.007</t>
  </si>
  <si>
    <t>Транскатетерное лечение эхинококковых кист печени под контролем ультразвукового исследования</t>
  </si>
  <si>
    <t>А16.14.036</t>
  </si>
  <si>
    <t>Гемигепатэктомия</t>
  </si>
  <si>
    <t>А16.14.036.001</t>
  </si>
  <si>
    <t>Гемигепатэктомия расширенная</t>
  </si>
  <si>
    <t>А16.14.036.002</t>
  </si>
  <si>
    <t>Гемигепатэктомия комбинированная</t>
  </si>
  <si>
    <t>А16.14.036.003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</si>
  <si>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</si>
  <si>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</si>
  <si>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</si>
  <si>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</si>
  <si>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</si>
  <si>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</si>
  <si>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</si>
  <si>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</si>
  <si>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</si>
  <si>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A16.14.036.008</t>
  </si>
  <si>
    <t>Гемигепатэктомия правосторонняя</t>
  </si>
  <si>
    <t>A16.14.036.009</t>
  </si>
  <si>
    <t>Гемигепатэктомия левосторонняя</t>
  </si>
  <si>
    <t>A16.14.036.010</t>
  </si>
  <si>
    <t>Гемигепатэктомия правосторонняя расширенная</t>
  </si>
  <si>
    <t>A16.14.036.011</t>
  </si>
  <si>
    <t>Гемигепатэктомия левосторонняя расширенная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</si>
  <si>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</si>
  <si>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</si>
  <si>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</si>
  <si>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</si>
  <si>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</si>
  <si>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</si>
  <si>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</si>
  <si>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Чрескожная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</si>
  <si>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</si>
  <si>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</si>
  <si>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</si>
  <si>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</si>
  <si>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</si>
  <si>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</si>
  <si>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</si>
  <si>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</si>
  <si>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</si>
  <si>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</si>
  <si>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</si>
  <si>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</si>
  <si>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</si>
  <si>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</si>
  <si>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</si>
  <si>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</si>
  <si>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</si>
  <si>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</si>
  <si>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</si>
  <si>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</si>
  <si>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A16.14.044</t>
  </si>
  <si>
    <t>Селективная эмболизация/химиоэмболизация ветвей воротной вены</t>
  </si>
  <si>
    <t>A16.14.045</t>
  </si>
  <si>
    <t>Операция изолированного изъятия печени у посмертного донора после остановки сердечной деятельности</t>
  </si>
  <si>
    <t>A16.14.046</t>
  </si>
  <si>
    <t>Операция изъятия печени у посмертного донора с конститированной смертью головного мозга</t>
  </si>
  <si>
    <t>A16.15.001</t>
  </si>
  <si>
    <t>Частичная панкреатэктомия</t>
  </si>
  <si>
    <t>A16.15.001.001</t>
  </si>
  <si>
    <t>Резекция головки поджелудочной железы с сохранением двенадцатиперстной кишки (атипичная)</t>
  </si>
  <si>
    <t>A16.15.001.002</t>
  </si>
  <si>
    <t>Резекция поджелудочной железы эндоскопическая</t>
  </si>
  <si>
    <t>А16.15.001.003</t>
  </si>
  <si>
    <t>Частичная резекция головки поджелудочной железы с панкреатоеюноанастомозом (операция Фрея)</t>
  </si>
  <si>
    <t>А16.15.002</t>
  </si>
  <si>
    <t>Ушивание повреждения поджелудочной железы</t>
  </si>
  <si>
    <t>А16.15.003</t>
  </si>
  <si>
    <t>Энуклеация опухоли поджелудочной железы</t>
  </si>
  <si>
    <t>А16.15.003.001</t>
  </si>
  <si>
    <t>Энуклеация опухоли поджелудочной железы эндоскопическая</t>
  </si>
  <si>
    <t>A16.15.004</t>
  </si>
  <si>
    <t>Цистоэнтеростомия</t>
  </si>
  <si>
    <t>A16.15.005</t>
  </si>
  <si>
    <t>Марсупилизация кисты поджелудочной железы</t>
  </si>
  <si>
    <t>A16.15.006</t>
  </si>
  <si>
    <t>Трансдуоденальная сфинктеровирсунгопластика</t>
  </si>
  <si>
    <t>A16.15.007</t>
  </si>
  <si>
    <t>Вирсунгодуоденостомия</t>
  </si>
  <si>
    <t>A16.15.008</t>
  </si>
  <si>
    <t>Продольная панкреатоеюностомия</t>
  </si>
  <si>
    <t>A16.15.009</t>
  </si>
  <si>
    <t>Резекция поджелудочной железы</t>
  </si>
  <si>
    <t>A16.15.009.001</t>
  </si>
  <si>
    <t>Дистальная резекция поджелудочной железы с сохранением селезенки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</si>
  <si>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</si>
  <si>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</si>
  <si>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</si>
  <si>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</si>
  <si>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A16.15.009.004</t>
  </si>
  <si>
    <t>Лапароскопическая дистальная резекция поджелудочной железы</t>
  </si>
  <si>
    <t>A16.15.010</t>
  </si>
  <si>
    <t>Панкреатодуоденальная резекция</t>
  </si>
  <si>
    <t>A16.15.010.001</t>
  </si>
  <si>
    <t>Панкреатодуоденальная резекция с резекцией желудка</t>
  </si>
  <si>
    <t>A16.15.010.002</t>
  </si>
  <si>
    <t>Панкреатодуоденальная резекция с сохранением привратника</t>
  </si>
  <si>
    <t>A16.15.010.003</t>
  </si>
  <si>
    <t>Роботассистированная панкреатодуоденальная резекция</t>
  </si>
  <si>
    <t>A16.15.010.004</t>
  </si>
  <si>
    <t>Роботассистированная пилоросохраняющая панкреатодуоденальная резекция</t>
  </si>
  <si>
    <t>A16.15.010.006</t>
  </si>
  <si>
    <t>Роботассистированная медианная резекция поджелудочной железы</t>
  </si>
  <si>
    <t>A16.15.011</t>
  </si>
  <si>
    <t>Тотальная дуоденопанкреатэктомия</t>
  </si>
  <si>
    <t>A16.15.012</t>
  </si>
  <si>
    <t>Удаление аномально расположенных участков поджелудочной железы</t>
  </si>
  <si>
    <t>A16.15.013</t>
  </si>
  <si>
    <t>Трансплантация островковых клеток поджелудочной железы</t>
  </si>
  <si>
    <t>A16.15.014</t>
  </si>
  <si>
    <t>Оментобурсостомия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</si>
  <si>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</si>
  <si>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</si>
  <si>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</si>
  <si>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</si>
  <si>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</si>
  <si>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</si>
  <si>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</si>
  <si>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</si>
  <si>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</si>
  <si>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</si>
  <si>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</si>
  <si>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</si>
  <si>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</si>
  <si>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</si>
  <si>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</si>
  <si>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</si>
  <si>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</si>
  <si>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</si>
  <si>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</si>
  <si>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</si>
  <si>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</si>
  <si>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</si>
  <si>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</si>
  <si>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стентирование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</si>
  <si>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</si>
  <si>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</si>
  <si>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</si>
  <si>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</si>
  <si>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A16.15.023</t>
  </si>
  <si>
    <t>Операция изъятия панкреатодуоденального комплекса у посмертного донора с констатированной смертью головного мозга</t>
  </si>
  <si>
    <t>А16.16.001</t>
  </si>
  <si>
    <t>Дренирование пищевода</t>
  </si>
  <si>
    <t>A16.16.002</t>
  </si>
  <si>
    <t>Удаление инородного тела пищевода с помощью разреза</t>
  </si>
  <si>
    <t>A16.16.003</t>
  </si>
  <si>
    <t>Местное иссечение или разрушение повреждения пищевода</t>
  </si>
  <si>
    <t>A16.16.004</t>
  </si>
  <si>
    <t>Иссечение пищевода</t>
  </si>
  <si>
    <t>A16.16.005</t>
  </si>
  <si>
    <t>Наложение анастомоза пищевода (внутригрудной)</t>
  </si>
  <si>
    <t>A16.16.006</t>
  </si>
  <si>
    <t>Бужирование пищевода</t>
  </si>
  <si>
    <t>A16.16.006.001</t>
  </si>
  <si>
    <t>Бужирование пищевода эндоскопическое</t>
  </si>
  <si>
    <t>A16.16.006.002</t>
  </si>
  <si>
    <t>Стентирование пищевода</t>
  </si>
  <si>
    <t>A16.16.007</t>
  </si>
  <si>
    <t>Тампонада пищевода</t>
  </si>
  <si>
    <t>A16.16.008</t>
  </si>
  <si>
    <t>Инъекция в пищеводные варикозные расширения</t>
  </si>
  <si>
    <t>A16.16.009</t>
  </si>
  <si>
    <t>Перевязка кровеносных сосудов в пищеводе</t>
  </si>
  <si>
    <t>A16.16.010</t>
  </si>
  <si>
    <t>Гастротомия</t>
  </si>
  <si>
    <t>A16.16.011</t>
  </si>
  <si>
    <t>Пилоромиотомия</t>
  </si>
  <si>
    <t>A16.16.012</t>
  </si>
  <si>
    <t>Иссечение дивертикула пищевода</t>
  </si>
  <si>
    <t>A16.16.013</t>
  </si>
  <si>
    <t>Иссечение язвы желудка или двенадцатиперстной кишки</t>
  </si>
  <si>
    <t>A16.16.014</t>
  </si>
  <si>
    <t>Клиновидная резекция поражения</t>
  </si>
  <si>
    <t>A16.16.015</t>
  </si>
  <si>
    <t>Гастрэктомия</t>
  </si>
  <si>
    <t>A16.16.015.001</t>
  </si>
  <si>
    <t>Гастрэктомия трансторакальная</t>
  </si>
  <si>
    <t>A16.16.015.002</t>
  </si>
  <si>
    <t>Гастрэктомия комбинированная</t>
  </si>
  <si>
    <t>A16.16.015.003</t>
  </si>
  <si>
    <t>Гастрэктомия с реконструктивно-пластическим компонентом</t>
  </si>
  <si>
    <t>A16.16.016</t>
  </si>
  <si>
    <t>Гастродуоденэктомия</t>
  </si>
  <si>
    <t>A16.16.017</t>
  </si>
  <si>
    <t>Резекция желудка</t>
  </si>
  <si>
    <t>A16.16.017.001</t>
  </si>
  <si>
    <t>Резекция желудка дистальная субтотальная</t>
  </si>
  <si>
    <t>A16.16.017.002</t>
  </si>
  <si>
    <t>Резекция желудка дистальная субтотальная с использованием видеоэндоскопических технологий</t>
  </si>
  <si>
    <t>A16.16.017.003</t>
  </si>
  <si>
    <t>Резекция желудка дистальная субтотальная комбинированная</t>
  </si>
  <si>
    <t>A16.16.017.004</t>
  </si>
  <si>
    <t>Резекция желудка проксимальная субтотальная</t>
  </si>
  <si>
    <t>A16.16.017.005</t>
  </si>
  <si>
    <t>Резекция желудка проксимальная субтотальная трансторакальная</t>
  </si>
  <si>
    <t>A16.16.017.006</t>
  </si>
  <si>
    <t>Резекция желудка проксимальная субтотальная комбинированная</t>
  </si>
  <si>
    <t>A16.16.017.007</t>
  </si>
  <si>
    <t>Резекция оперированного желудка</t>
  </si>
  <si>
    <t>A16.16.017.008</t>
  </si>
  <si>
    <t>Резекция желудка парциальная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</si>
  <si>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</si>
  <si>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</si>
  <si>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</si>
  <si>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</si>
  <si>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</si>
  <si>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</si>
  <si>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</si>
  <si>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</si>
  <si>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</si>
  <si>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</si>
  <si>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</si>
  <si>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</si>
  <si>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A16.16.017.015</t>
  </si>
  <si>
    <t>Продольная резекция желудка лапаротомическая</t>
  </si>
  <si>
    <t>A16.16.017.016</t>
  </si>
  <si>
    <t>Продольная резекция желудка лапароскопическая</t>
  </si>
  <si>
    <t>A16.16.018</t>
  </si>
  <si>
    <t>Ваготомия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</si>
  <si>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</si>
  <si>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</si>
  <si>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</si>
  <si>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</si>
  <si>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</si>
  <si>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</si>
  <si>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</si>
  <si>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</si>
  <si>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A16.16.018.005</t>
  </si>
  <si>
    <t>Ваготомия видеоторакоскопическая</t>
  </si>
  <si>
    <t>A16.16.019</t>
  </si>
  <si>
    <t>Пилоропластика</t>
  </si>
  <si>
    <t>A16.16.020</t>
  </si>
  <si>
    <t>Гастроэнтеростомия (без гастрэктомии)</t>
  </si>
  <si>
    <t>A16.16.021</t>
  </si>
  <si>
    <t>Ушивание язвы желудка или двенадцатиперстной кишки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</si>
  <si>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</si>
  <si>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</si>
  <si>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A16.16.022</t>
  </si>
  <si>
    <t>Ревизия желудочного анастомоза</t>
  </si>
  <si>
    <t>A16.16.023</t>
  </si>
  <si>
    <t>Гастропластика</t>
  </si>
  <si>
    <t>A16.16.024</t>
  </si>
  <si>
    <t>Инвагинация дивертикула</t>
  </si>
  <si>
    <t>A16.16.025</t>
  </si>
  <si>
    <t>Дуоденэктомия</t>
  </si>
  <si>
    <t>A16.16.026</t>
  </si>
  <si>
    <t>Пластика пищевода</t>
  </si>
  <si>
    <t>A16.16.026.001</t>
  </si>
  <si>
    <t>Пластика пищевода желудком</t>
  </si>
  <si>
    <t>A16.16.026.002</t>
  </si>
  <si>
    <t>Пластика пищевода толстой кишкой</t>
  </si>
  <si>
    <t>A16.16.026.003</t>
  </si>
  <si>
    <t>Пластика пищевода тонкой кишкой</t>
  </si>
  <si>
    <t>A16.16.026.004</t>
  </si>
  <si>
    <t>Пластика пищевода с использованием микрососудистой техники</t>
  </si>
  <si>
    <t>A16.16.026.005</t>
  </si>
  <si>
    <t>Пластика пищевода видеоторакоскопическая</t>
  </si>
  <si>
    <t>A16.16.027</t>
  </si>
  <si>
    <t>Экстирпация пищевода</t>
  </si>
  <si>
    <t>A16.16.027.001</t>
  </si>
  <si>
    <t>Экстирпация пищевода видеоторакоскопическая</t>
  </si>
  <si>
    <t>A16.16.028</t>
  </si>
  <si>
    <t>Резекция пищевода</t>
  </si>
  <si>
    <t>A16.16.028.001</t>
  </si>
  <si>
    <t>Резекция шейного отдела пищевода</t>
  </si>
  <si>
    <t>A16.16.028.002</t>
  </si>
  <si>
    <t>Резекция пищевода субтотальная</t>
  </si>
  <si>
    <t>A16.16.028.003</t>
  </si>
  <si>
    <t>Удаление экстраорганного рецидива опухоли пищевода</t>
  </si>
  <si>
    <t>A16.16.029</t>
  </si>
  <si>
    <t>Удаление доброкачественных опухолей пищевода</t>
  </si>
  <si>
    <t>A16.16.030</t>
  </si>
  <si>
    <t>Дивертикулэктомия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</si>
  <si>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</si>
  <si>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</si>
  <si>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</si>
  <si>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</si>
  <si>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A16.16.031</t>
  </si>
  <si>
    <t>Операции при пищеводно-респираторных свищах</t>
  </si>
  <si>
    <t>A16.16.032</t>
  </si>
  <si>
    <t>Кардиодилятация пищевода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</si>
  <si>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</si>
  <si>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</si>
  <si>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</si>
  <si>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</si>
  <si>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A16.16.033</t>
  </si>
  <si>
    <t>Фундопликация</t>
  </si>
  <si>
    <t>A16.16.033.001</t>
  </si>
  <si>
    <t>Фундопликация лапароскопическая</t>
  </si>
  <si>
    <t>A16.16.034</t>
  </si>
  <si>
    <t>Гастростомия</t>
  </si>
  <si>
    <t>A16.16.034.001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</si>
  <si>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</si>
  <si>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</si>
  <si>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</si>
  <si>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</si>
  <si>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</si>
  <si>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A16.16.035</t>
  </si>
  <si>
    <t>Передняя гемипилорэктомия</t>
  </si>
  <si>
    <t>A16.16.036</t>
  </si>
  <si>
    <t>Реконструкция гастроэнтероанастомоза</t>
  </si>
  <si>
    <t>A16.16.036.001</t>
  </si>
  <si>
    <t>Лапароскопический гастроэнтероанастомоз</t>
  </si>
  <si>
    <t>A16.16.037</t>
  </si>
  <si>
    <t>Эндоскопическая резекция слизистой пищевода</t>
  </si>
  <si>
    <t>A16.16.037.001</t>
  </si>
  <si>
    <t>Аргоноплазменная абляция подслизистых опухолей (очагов метаплазии) пищевода</t>
  </si>
  <si>
    <t>A16.16.038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</si>
  <si>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</si>
  <si>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</si>
  <si>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</si>
  <si>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A16.16.039</t>
  </si>
  <si>
    <t>Эндоскопическая хирургия при новообразованиях желудка</t>
  </si>
  <si>
    <t>A16.16.040</t>
  </si>
  <si>
    <t>Резекция пищевода с одномоментной пластикой</t>
  </si>
  <si>
    <t>A16.16.040.001</t>
  </si>
  <si>
    <t>Резекция пищевода с одномоментной пластикой видеоторакоскопическая</t>
  </si>
  <si>
    <t>А16.16.041</t>
  </si>
  <si>
    <t>Эндоскопическая хирургия при новообразованиях пищевода</t>
  </si>
  <si>
    <t>А16.16.041.001</t>
  </si>
  <si>
    <t>Эндоскопическое удаление полипов из пищевода</t>
  </si>
  <si>
    <t>А16.16.041.002</t>
  </si>
  <si>
    <t>Эндоскопическое удаление подслизистых образований пищевода</t>
  </si>
  <si>
    <t>A16.16.041.003</t>
  </si>
  <si>
    <t>Эндоскопическое удаление инородных тел пищевода</t>
  </si>
  <si>
    <t>A16.16.041.004</t>
  </si>
  <si>
    <t>Эндоскопическое протезирование пищевода</t>
  </si>
  <si>
    <t>A16.16.041.005</t>
  </si>
  <si>
    <t>Эндоскопическая эзофагодивертикулостомия</t>
  </si>
  <si>
    <t>A16.16.041.006</t>
  </si>
  <si>
    <t>Эзофагоэнтероанастомоз</t>
  </si>
  <si>
    <t>A16.16.042</t>
  </si>
  <si>
    <t>Эндопротезирование пищевода</t>
  </si>
  <si>
    <t>A16.16.043</t>
  </si>
  <si>
    <t>Эзофагогастрофундопликация</t>
  </si>
  <si>
    <t>A16.16.044</t>
  </si>
  <si>
    <t>Эзофагостомия</t>
  </si>
  <si>
    <t>A16.16.045</t>
  </si>
  <si>
    <t>Рассечение рубцовой стриктуры пищевода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</si>
  <si>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</si>
  <si>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</si>
  <si>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</si>
  <si>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</si>
  <si>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</si>
  <si>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 рафия</t>
  </si>
  <si>
    <t>A16.16.046.003</t>
  </si>
  <si>
    <t>Лапароскопическая резекция пищевода</t>
  </si>
  <si>
    <t>A16.16.047</t>
  </si>
  <si>
    <t>Эндоскопическая имплантация баллона в желудок</t>
  </si>
  <si>
    <t>A16.16.047.001</t>
  </si>
  <si>
    <t>Эндоскопическое извлечение баллона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</si>
  <si>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</si>
  <si>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</si>
  <si>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</si>
  <si>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</si>
  <si>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</si>
  <si>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Видеоторакоскопическая лимфодиссекция при раке пищевода</t>
  </si>
  <si>
    <t>A16.16.051</t>
  </si>
  <si>
    <t>Эндоскопическое электрохирургическое удаление новообразования пищевода</t>
  </si>
  <si>
    <t>A16.16.052</t>
  </si>
  <si>
    <t>Эндоскопическое электрохирургическое удаление новообразования желудка</t>
  </si>
  <si>
    <t>A16.16.053</t>
  </si>
  <si>
    <t>Закрытие гастростомы</t>
  </si>
  <si>
    <t>A16.16.054</t>
  </si>
  <si>
    <t>Удаление эндопротеза пищевода</t>
  </si>
  <si>
    <t>A16.16.055</t>
  </si>
  <si>
    <t>Ушивание разрыва пищевода</t>
  </si>
  <si>
    <t>A16.16.056</t>
  </si>
  <si>
    <t>Наложение гастродуоденоанастомоза</t>
  </si>
  <si>
    <t>A16.16.057</t>
  </si>
  <si>
    <t>Установка внутрижелудочного баллона</t>
  </si>
  <si>
    <t>A16.16.058</t>
  </si>
  <si>
    <t>Удаление внутрижелудочного баллона</t>
  </si>
  <si>
    <t>A16.16.059</t>
  </si>
  <si>
    <t>Эндоскопическое лигирование варикозных расширений пищевода</t>
  </si>
  <si>
    <t>A16.16.060</t>
  </si>
  <si>
    <t>Наложение дуоденодуоденоанастомоза</t>
  </si>
  <si>
    <t>A16.16.061</t>
  </si>
  <si>
    <t>Ушивание раны желудка при проникающем ранении или разрыве</t>
  </si>
  <si>
    <t>A16.16.062</t>
  </si>
  <si>
    <t>Баллонная дилатация стеноза пищевода</t>
  </si>
  <si>
    <t>A16.16.063</t>
  </si>
  <si>
    <t>Рассечение рубцовых стриктур желудка</t>
  </si>
  <si>
    <t>A16.16.064</t>
  </si>
  <si>
    <t>Гастрошунтирование</t>
  </si>
  <si>
    <t>A16.16.064.001</t>
  </si>
  <si>
    <t>Гастрошунтирование лапароскопическое</t>
  </si>
  <si>
    <t>A16.16.065</t>
  </si>
  <si>
    <t>Билиопанкреатическое шунтирование</t>
  </si>
  <si>
    <t>A16.16.065.001</t>
  </si>
  <si>
    <t>Билиопанкреатическое шунтирование лапароскопическое</t>
  </si>
  <si>
    <t>A16.16.066</t>
  </si>
  <si>
    <t>Гастропликация лапароскопическая</t>
  </si>
  <si>
    <t>A16.16.067</t>
  </si>
  <si>
    <t>Бандажирование желудка лапароскопическое</t>
  </si>
  <si>
    <t>A16.17.001</t>
  </si>
  <si>
    <t>Иссечение дивертикула тонкой кишки</t>
  </si>
  <si>
    <t>A16.17.002</t>
  </si>
  <si>
    <t>Сегментарное иссечение поврежденной тонкой кишки</t>
  </si>
  <si>
    <t>A16.17.003</t>
  </si>
  <si>
    <t>Резекция тонкой кишки для интерпозиции</t>
  </si>
  <si>
    <t>A16.17.003.001</t>
  </si>
  <si>
    <t>Роботассистированная резекция тонкой кишки</t>
  </si>
  <si>
    <t>A16.17.004</t>
  </si>
  <si>
    <t>Илеоэктомия</t>
  </si>
  <si>
    <t>A16.17.005</t>
  </si>
  <si>
    <t>Еюнэктомия</t>
  </si>
  <si>
    <t>A16.17.006</t>
  </si>
  <si>
    <t>Наложение анастомоза тонкой кишки в толстую кишку</t>
  </si>
  <si>
    <t>A16.17.007</t>
  </si>
  <si>
    <t>Илеостомия</t>
  </si>
  <si>
    <t>А16.17.007.001</t>
  </si>
  <si>
    <t>Илеостомия превентивная</t>
  </si>
  <si>
    <t>А16.17.008</t>
  </si>
  <si>
    <t>Еюностомия</t>
  </si>
  <si>
    <t>A16.17.009</t>
  </si>
  <si>
    <t>Освобождение кишки, внедренной в другую (инвагинации)</t>
  </si>
  <si>
    <t>A16.17.009.001</t>
  </si>
  <si>
    <t>Дезинвагинация с резекцией кишки</t>
  </si>
  <si>
    <t>A16.17.010</t>
  </si>
  <si>
    <t>Оперативное удаление инородного тела тонкой кишки</t>
  </si>
  <si>
    <t>A16.17.011</t>
  </si>
  <si>
    <t>Энтероэнтеростомия</t>
  </si>
  <si>
    <t>A16.17.012</t>
  </si>
  <si>
    <t>Наложение энтеро-энтероанастомоза</t>
  </si>
  <si>
    <t>A16.17.013</t>
  </si>
  <si>
    <t>Ушивание дефекта тонкой кишки</t>
  </si>
  <si>
    <t>A16.17.014</t>
  </si>
  <si>
    <t>Разобщение тонкокишечных свищей</t>
  </si>
  <si>
    <t>A16.17.015</t>
  </si>
  <si>
    <t>Эндоскопическое электрохирургическое удаление новообразования тонкой кишки</t>
  </si>
  <si>
    <t>A16.17.016</t>
  </si>
  <si>
    <t>Закрытие илеостомы</t>
  </si>
  <si>
    <t>A16.17.016.001</t>
  </si>
  <si>
    <t>Внутрибрюшное закрытие илеостомы с формированием илео-илеоанастомоза</t>
  </si>
  <si>
    <t>A16.17.017</t>
  </si>
  <si>
    <t>Формирование обходного анастомоза тонкой кишки</t>
  </si>
  <si>
    <t>A16.17.018</t>
  </si>
  <si>
    <t>Эндоскопическая резекция слизистой тонкой кишки</t>
  </si>
  <si>
    <t>A16.17.019</t>
  </si>
  <si>
    <t>Энтеростомия</t>
  </si>
  <si>
    <t>A16.17.020</t>
  </si>
  <si>
    <t>Удаление полипа тонкой кишки эндоскопическое</t>
  </si>
  <si>
    <t>A16.17.021</t>
  </si>
  <si>
    <t>Баллонная дилатация стеноза тонкой кишки</t>
  </si>
  <si>
    <t>A16.17.022</t>
  </si>
  <si>
    <t>Рассечение рубцовых стриктур тонкой кишки</t>
  </si>
  <si>
    <t>A16.17.023</t>
  </si>
  <si>
    <t>Удаление инородных тел из тонкой кишки эндоскопическое</t>
  </si>
  <si>
    <t>A16.18.001</t>
  </si>
  <si>
    <t>Удаление дивертикула толстой кишки</t>
  </si>
  <si>
    <t>A16.18.002</t>
  </si>
  <si>
    <t>Иссечение толстой кишки, частичное</t>
  </si>
  <si>
    <t>A16.18.003</t>
  </si>
  <si>
    <t>Иссечение толстой кишки с анастомозом “конец в конец”</t>
  </si>
  <si>
    <t>A16.18.004</t>
  </si>
  <si>
    <t>Тотальная колэктомия</t>
  </si>
  <si>
    <t>A16.18.004.001</t>
  </si>
  <si>
    <t>Субтотальная колэктомия</t>
  </si>
  <si>
    <t>A16.18.005</t>
  </si>
  <si>
    <t>Наложение анастомоза толстой кишки в тонкую кишку</t>
  </si>
  <si>
    <t>A16.18.006</t>
  </si>
  <si>
    <t>Резекция и формирование стомы</t>
  </si>
  <si>
    <t>A16.18.007</t>
  </si>
  <si>
    <t>Колостомия</t>
  </si>
  <si>
    <t>A16.18.007.001</t>
  </si>
  <si>
    <t>Колостомия превентивная</t>
  </si>
  <si>
    <t>A16.18.008</t>
  </si>
  <si>
    <t>Цекостомия</t>
  </si>
  <si>
    <t>A16.18.009</t>
  </si>
  <si>
    <t>Аппендэктомия</t>
  </si>
  <si>
    <t>A16.18.009.001</t>
  </si>
  <si>
    <t>Аппендэктомия с использованием видеоэндоскопических технологий</t>
  </si>
  <si>
    <t>A16.18.010</t>
  </si>
  <si>
    <t>Дренаж аппендикулярного абсцесса</t>
  </si>
  <si>
    <t>A16.18.011</t>
  </si>
  <si>
    <t>Оперативное удаление инородного тела толстой кишки</t>
  </si>
  <si>
    <t>A16.18.012</t>
  </si>
  <si>
    <t>Формирование обходного анастомоза толстой кишки</t>
  </si>
  <si>
    <t>A16.18.013</t>
  </si>
  <si>
    <t>Закрытие колостомы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</si>
  <si>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</si>
  <si>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</si>
  <si>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</si>
  <si>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</si>
  <si>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A16.18.014</t>
  </si>
  <si>
    <t>Проктопластика брюшнопромежностная</t>
  </si>
  <si>
    <t>A16.18.015</t>
  </si>
  <si>
    <t>Гемиколэктомия левосторонняя</t>
  </si>
  <si>
    <t>A16.18.015.001</t>
  </si>
  <si>
    <t>Гемиколэктомия левосторонняя с формированием колостомы</t>
  </si>
  <si>
    <t>A16.18.015.002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</si>
  <si>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</si>
  <si>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</si>
  <si>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</si>
  <si>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A16.18.015.004</t>
  </si>
  <si>
    <t>Комбинированная гемиколэктомия левосторонняя с резекцией соседних органов</t>
  </si>
  <si>
    <t>A16.18.016</t>
  </si>
  <si>
    <t>Гемиколэктомия правосторонняя</t>
  </si>
  <si>
    <t>А16.18.016.001</t>
  </si>
  <si>
    <t>Гемиколэктомия правосторонняя с использованием видеоэндоскопических технологий</t>
  </si>
  <si>
    <t>А16.18.016.002</t>
  </si>
  <si>
    <t>Гемиколэктомия правосторонняя роботассистированная</t>
  </si>
  <si>
    <t>А16.18.016.003</t>
  </si>
  <si>
    <t>Комбинированная гемиколэктомия правосторонняя с резекцией соседних органов</t>
  </si>
  <si>
    <t>А16.18.017</t>
  </si>
  <si>
    <t>Резекция поперечно-ободочной кишки</t>
  </si>
  <si>
    <t>А16.18.017.001</t>
  </si>
  <si>
    <t>Резекция поперечно-ободочной кишки с использованием видеоэндоскопических технологий</t>
  </si>
  <si>
    <t>А16.18.017.002</t>
  </si>
  <si>
    <t>Комбинированная резекция ободочной кишки с резекцией соседних органов</t>
  </si>
  <si>
    <t>А16.18.017.003</t>
  </si>
  <si>
    <t>Лапароскопическая резекция толстой кишки</t>
  </si>
  <si>
    <t>А16.18.018</t>
  </si>
  <si>
    <t>Иссечение толстой кишки с анастомозом “конец в бок”</t>
  </si>
  <si>
    <t>А16.18.019</t>
  </si>
  <si>
    <t>Удаление полипа толстой кишки</t>
  </si>
  <si>
    <t>А16.18.019.001</t>
  </si>
  <si>
    <t>Удаление полипа толстой кишки эндоскопическое</t>
  </si>
  <si>
    <t>А16.18.020</t>
  </si>
  <si>
    <t>Формирование тонкокишечного резервуара</t>
  </si>
  <si>
    <t>А16.18.021</t>
  </si>
  <si>
    <t>Наложение реконструктивного толстокишечного анастомоза</t>
  </si>
  <si>
    <t>A16.18.022</t>
  </si>
  <si>
    <t>Разобщение сращений при спаечной непроходимости</t>
  </si>
  <si>
    <t>A16.18.022.001</t>
  </si>
  <si>
    <t>Разобщение сращений при спаечной непроходимости с использованием видеоэндоскопических технологий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</si>
  <si>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</si>
  <si>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</si>
  <si>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</si>
  <si>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</si>
  <si>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</si>
  <si>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</si>
  <si>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</si>
  <si>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новообразования толстой кишки</t>
  </si>
  <si>
    <t>A16.18.027</t>
  </si>
  <si>
    <t>Эндоскопическое электрохирургическое удаление новообразования толстой кишки</t>
  </si>
  <si>
    <t>A16.18.028</t>
  </si>
  <si>
    <t>Удаление жирового придатка толстой кишки</t>
  </si>
  <si>
    <t>A16.18.028.001</t>
  </si>
  <si>
    <t>Удаление жирового придатка толстой кишки лапароскопическое</t>
  </si>
  <si>
    <t>A16.18.029</t>
  </si>
  <si>
    <t>Резекция илеоцекального угла</t>
  </si>
  <si>
    <t>A16.18.030</t>
  </si>
  <si>
    <t>Колэктомия</t>
  </si>
  <si>
    <t>A16.18.030.001</t>
  </si>
  <si>
    <t>Колэктомия с резекцией прямой кишки, мукозэктомией прямой кишки, с формированием J-образного тонкокишечного резервуара, низкого илеоректального аппаратного анастомоза</t>
  </si>
  <si>
    <t>A16.18.030.002</t>
  </si>
  <si>
    <t>Лапароскопически-ассистированная, колэктомия с резекцией прямой кишки, мукозэктомией прямой кишки, с формированием J-образного тонкокишечного резервуара, низкого илеоректального аппаратного анастомоза</t>
  </si>
  <si>
    <t>A16.18.030.003</t>
  </si>
  <si>
    <t>Колэктомия с резекцией прямой кишки, мукозэктомией прямой кишки, с формированием S-образного тонкокишечного резервуара, низкого илеоректального аппаратного анастомоза</t>
  </si>
  <si>
    <t>A16.18.030.004</t>
  </si>
  <si>
    <t>Лапароскопически-ассистированная, колэктомия с резекцией прямой кишки, мукозэктомией прямой кишки, с формированием S-образного тонкокишечного резервуара, низкого илеоректального аппаратного анастомоза</t>
  </si>
  <si>
    <t>A16.18.030.005</t>
  </si>
  <si>
    <t>Лапароскопически-ассистированная, колэктомия с брюшно-анальной резекцией прямой кишки</t>
  </si>
  <si>
    <t>A16.18.030.006</t>
  </si>
  <si>
    <t>Лапароскопическая колэктомия с брюшно-анальной резекцией прямой кишки</t>
  </si>
  <si>
    <t>A16.18.030.007</t>
  </si>
  <si>
    <t>Колэктомия с брюшно-анальной резекцией прямой кишки</t>
  </si>
  <si>
    <t>A16.18.030.008</t>
  </si>
  <si>
    <t>Лапароскопически-ассистированная колэктомия с экстирпацией прямой кишки</t>
  </si>
  <si>
    <t>А16.18.030.009</t>
  </si>
  <si>
    <t>Лапароскопическая колэктомия с экстирпацией прямой кишки</t>
  </si>
  <si>
    <t>А16.18.030.010</t>
  </si>
  <si>
    <t>Колэктомия с экстирпацией прямой кишки</t>
  </si>
  <si>
    <t>А16.18.030.011</t>
  </si>
  <si>
    <t>Лапароскопически-ассистированная колэктомия с формированием илеоректального анастомоза</t>
  </si>
  <si>
    <t>А16.18.030.012</t>
  </si>
  <si>
    <t>Лапароскопическая колэктомия с формированием илеоректального анастомоза</t>
  </si>
  <si>
    <t>А16.18.030.013</t>
  </si>
  <si>
    <t>Колэктомия с формированием илеоректального анастомоза</t>
  </si>
  <si>
    <t>А16.18.030.014</t>
  </si>
  <si>
    <t>Лапароскопически-ассистированная субтотальная резекция ободочной кишки с формированием асцендоректального анастомоза</t>
  </si>
  <si>
    <t>А16.18.030.015</t>
  </si>
  <si>
    <t>Лапароскопическая субтотальная резекция ободочной кишки с формированием асцендоректального анастомоза</t>
  </si>
  <si>
    <t>А16.18.030.016</t>
  </si>
  <si>
    <t>Субтотальная резекция ободочной кишки с формированием асцендоректального анастомоза</t>
  </si>
  <si>
    <t>А16.18.030.017</t>
  </si>
  <si>
    <t>Лапароскопически-ассистированная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</si>
  <si>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А16.18.030.018</t>
  </si>
  <si>
    <t>Лапароскопическая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</si>
  <si>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А16.18.030.019</t>
  </si>
  <si>
    <t>Открытая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</si>
  <si>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А16.18.031</t>
  </si>
  <si>
    <t>Баллонная дилатация стенозов толстой кишки</t>
  </si>
  <si>
    <t>А16.18.032</t>
  </si>
  <si>
    <t>Удаление инородных тел из толстой кишки эндоскопическое</t>
  </si>
  <si>
    <t>А16.18.033</t>
  </si>
  <si>
    <t>Бужирование толстой кишки</t>
  </si>
  <si>
    <t>А16.18.034</t>
  </si>
  <si>
    <t>Рассечение рубцовых стриктур толстой кишки</t>
  </si>
  <si>
    <t>А16.19.001</t>
  </si>
  <si>
    <t>Удаление инородного тела прямой кишки с помощью разреза</t>
  </si>
  <si>
    <t>A16.19.002</t>
  </si>
  <si>
    <t>Прижигание слизистой прямой кишки</t>
  </si>
  <si>
    <t>A16.19.003</t>
  </si>
  <si>
    <t>Иссечение ректальной слизистой оболочки</t>
  </si>
  <si>
    <t>A16.19.003.001</t>
  </si>
  <si>
    <t>Иссечение анальной трещины</t>
  </si>
  <si>
    <t>A16.19.004</t>
  </si>
  <si>
    <t>Проктосигмоидэктомия</t>
  </si>
  <si>
    <t>A16.19.005</t>
  </si>
  <si>
    <t>Восстановление прямой кишки</t>
  </si>
  <si>
    <t>A16.19.005.001</t>
  </si>
  <si>
    <t>Восстановление прямой кишки. Промежностная проктопластика</t>
  </si>
  <si>
    <t>A16.19.005.002</t>
  </si>
  <si>
    <t>Восстановление прямой кишки. Брюшно-промежностная проктопластика</t>
  </si>
  <si>
    <t>A16.19.006</t>
  </si>
  <si>
    <t>Закрытие внутреннего свища прямой кишки</t>
  </si>
  <si>
    <t>A16.19.006.001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</si>
  <si>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</si>
  <si>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A16.19.006.002</t>
  </si>
  <si>
    <t>Иссечение ректовагинального свища с ушиванием дефекта влагалища, низведение полнослойного лоскута прямой кишки</t>
  </si>
  <si>
    <t>A16.19.006.003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</si>
  <si>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</si>
  <si>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A16.19.007</t>
  </si>
  <si>
    <t>Закрытие проктостомы</t>
  </si>
  <si>
    <t>A16.19.008</t>
  </si>
  <si>
    <t>Разрез или иссечение приректальной ткани</t>
  </si>
  <si>
    <t>A16.19.009</t>
  </si>
  <si>
    <t>Дренаж тазопрямокишечной ткани</t>
  </si>
  <si>
    <t>A16.19.010</t>
  </si>
  <si>
    <t>Иссечение наружного свища прямой кишки</t>
  </si>
  <si>
    <t>A16.19.011</t>
  </si>
  <si>
    <t>Разрез или иссечение перианальной ткани</t>
  </si>
  <si>
    <t>A16.19.012</t>
  </si>
  <si>
    <t>Дренирование абсцесса прямой кишки</t>
  </si>
  <si>
    <t>А16.19.013</t>
  </si>
  <si>
    <t>Удаление геморроидальных узлов</t>
  </si>
  <si>
    <t>А16.19.013.001</t>
  </si>
  <si>
    <t>Склеротерапия геморроидальных узлов</t>
  </si>
  <si>
    <t>А16.19.013.002</t>
  </si>
  <si>
    <t>Лигирование геморроидальных узлов</t>
  </si>
  <si>
    <t>А16.19.013.003</t>
  </si>
  <si>
    <t>Дезартеризация геморроидальных узлов</t>
  </si>
  <si>
    <t>А16.19.013.004</t>
  </si>
  <si>
    <t>Дезартеризация геморроидальных узлов под контролем ультразвуковой допплерографией, с мукопексией и лифтингом</t>
  </si>
  <si>
    <t>А16.19.014</t>
  </si>
  <si>
    <t>Разделение анального сфинктера</t>
  </si>
  <si>
    <t>А16.19.015</t>
  </si>
  <si>
    <t>Сфинктеропластика</t>
  </si>
  <si>
    <t>А16.19.016</t>
  </si>
  <si>
    <t>Эвакуация тромбированных геморроидальных узлов</t>
  </si>
  <si>
    <t>А16.19.017</t>
  </si>
  <si>
    <t>Удаление полипа анального канала и прямой кишки</t>
  </si>
  <si>
    <t>А16.19.018</t>
  </si>
  <si>
    <t>Удаление инородного тела прямой кишки без разреза</t>
  </si>
  <si>
    <t>А16.19.019</t>
  </si>
  <si>
    <t>Резекция сигмовидной кишки</t>
  </si>
  <si>
    <t>А16.19.019.001</t>
  </si>
  <si>
    <t>Резекция сигмовидной кишки с использованием видеоэндоскопических технологий</t>
  </si>
  <si>
    <t>А16.19.019.002</t>
  </si>
  <si>
    <t>Резекция сигмовидной кишки роботассистированная</t>
  </si>
  <si>
    <t>А16.19.019.003</t>
  </si>
  <si>
    <t>Обструктивная резекция сигмовидной кишки</t>
  </si>
  <si>
    <t>А16.19.019.004</t>
  </si>
  <si>
    <t>Обструктивная резекция сигмовидной кишки с использованием видеоэндоскопических технологий</t>
  </si>
  <si>
    <t>А16.19.019.005</t>
  </si>
  <si>
    <t>Нервосберегающая лапароскопически-ассистированная резекция сигмовидной кишки</t>
  </si>
  <si>
    <t>А16.19.019.006</t>
  </si>
  <si>
    <t>Комбинированная резекция сигмовидной кишки с резекцией соседних органов</t>
  </si>
  <si>
    <t>А16.19.019.007</t>
  </si>
  <si>
    <t>Резекция сигмовидной ободочной кишки внутрибрюшная с анастомозом конец-в-конец</t>
  </si>
  <si>
    <t>A16.19.020</t>
  </si>
  <si>
    <t>Экстирпация прямой кишки</t>
  </si>
  <si>
    <t>A16.19.020.001</t>
  </si>
  <si>
    <t>Экстирпация прямой кишки с реконструкцией анального сфинктера</t>
  </si>
  <si>
    <t>A16.19.020.002</t>
  </si>
  <si>
    <t>Экстирпация прямой кишки с использованием видеоэндоскопических технологий</t>
  </si>
  <si>
    <t>A16.19.020.003</t>
  </si>
  <si>
    <t>Расширенная комбинированная брюшно-промежностная экстирпация прямой кишки</t>
  </si>
  <si>
    <t>A16.19.021</t>
  </si>
  <si>
    <t>Резекция прямой кишки</t>
  </si>
  <si>
    <t>A16.19.021.001</t>
  </si>
  <si>
    <t>Брюшно-анальная резекция прямой кишки с ликвидацией ректовагинального свища, ушиванием дефекта влагалища</t>
  </si>
  <si>
    <t>A16.19.021.003</t>
  </si>
  <si>
    <t>Резекция прямой кишки передняя с использованием видеоэндоскопических технологий</t>
  </si>
  <si>
    <t>A16.19.021.004</t>
  </si>
  <si>
    <t>Резекция прямой кишки передняя с реконструкцией ампулы прямой кишки</t>
  </si>
  <si>
    <t>A16.19.021.005</t>
  </si>
  <si>
    <t>Резекция прямой кишки передняя низкая</t>
  </si>
  <si>
    <t>A16.19.021.006</t>
  </si>
  <si>
    <t>Резекция прямой кишки передняя низкая с реконструкцией ампулы прямой кишки</t>
  </si>
  <si>
    <t>A16.19.021.007</t>
  </si>
  <si>
    <t>Резекция прямой кишки брюшно-анальная с низведением сигмовидной кишки</t>
  </si>
  <si>
    <t>A16.19.021.008</t>
  </si>
  <si>
    <t>Резекция прямой кишки брюшно-анальная с резекцией внутреннего сфинктера</t>
  </si>
  <si>
    <t>A16.19.021.009</t>
  </si>
  <si>
    <t>Резекция прямой кишки интерсфинктерная</t>
  </si>
  <si>
    <t>A16.19.021.010</t>
  </si>
  <si>
    <t>Передняя резекция прямой кишки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</si>
  <si>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</si>
  <si>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</si>
  <si>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А16.19.021.012</t>
  </si>
  <si>
    <t>Нервосберегающая лапароскопически-ассистированная резекция прямой кишки</t>
  </si>
  <si>
    <t>А16.19.021.013</t>
  </si>
  <si>
    <t>Резекция прямой кишки роботассистированная</t>
  </si>
  <si>
    <t>А16.19.021.014</t>
  </si>
  <si>
    <t>Комбинированная резекция прямой кишки с резекцией соседних органов</t>
  </si>
  <si>
    <t>А16.19.021.015</t>
  </si>
  <si>
    <t>Трансанальная слизисто-подслизистая резекция нижнеампулярного отдела прямой кишки</t>
  </si>
  <si>
    <t>A16.19.022</t>
  </si>
  <si>
    <t>Ушивание повреждения прямой кишки</t>
  </si>
  <si>
    <t>A16.19.023</t>
  </si>
  <si>
    <t>Ректопексия</t>
  </si>
  <si>
    <t>A16.19.023.001</t>
  </si>
  <si>
    <t>Ректопексия с использованием видеоэндоскопических технологий</t>
  </si>
  <si>
    <t>A16.19.024</t>
  </si>
  <si>
    <t>Иссечение эпителиального копчикового хода</t>
  </si>
  <si>
    <t>A16.19.025</t>
  </si>
  <si>
    <t>Микрохирургия при новообразованиях прямой кишки эндоскопическая</t>
  </si>
  <si>
    <t>A16.19.026</t>
  </si>
  <si>
    <t>Реконструкция при новообразованиях прямой кишки</t>
  </si>
  <si>
    <t>A16.19.026.001</t>
  </si>
  <si>
    <t>Реконструкция при новообразованиях прямой кишки эндоскопическая</t>
  </si>
  <si>
    <t>A16.19.027</t>
  </si>
  <si>
    <t>Мезоректумэктомия</t>
  </si>
  <si>
    <t>A16.19.028</t>
  </si>
  <si>
    <t>Реконструкция пищеводно-кишечного анастомоза при 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</si>
  <si>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</si>
  <si>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</si>
  <si>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A16.19.030</t>
  </si>
  <si>
    <t>Эндоскопическое электрохирургическое удаление новообразования ректосигмоидного соединения</t>
  </si>
  <si>
    <t>A16.19.031</t>
  </si>
  <si>
    <t>Эндоскопическое электрохирургическое удаление новообразования прямой кишки</t>
  </si>
  <si>
    <t>A16.19.032</t>
  </si>
  <si>
    <t>Эндоскопическое электрохирургическое удаление новообразования заднего прохода (ануса) и анального канала</t>
  </si>
  <si>
    <t>A16.19.033</t>
  </si>
  <si>
    <t>Иссечение новообразований перианальной области и анального канала</t>
  </si>
  <si>
    <t>A16.19.034</t>
  </si>
  <si>
    <t>Вскрытие острого гнойного парапроктита</t>
  </si>
  <si>
    <t>A16.19.035</t>
  </si>
  <si>
    <t>Иссечение подкожно-подслизистого свища прямой кишки</t>
  </si>
  <si>
    <t>A16.19.036</t>
  </si>
  <si>
    <t>Иссечение транссфинктерного свища прямой кишки</t>
  </si>
  <si>
    <t>A16.19.037</t>
  </si>
  <si>
    <t>Иссечение экстрасфинктерного свища прямой кишки</t>
  </si>
  <si>
    <t>A16.19.038</t>
  </si>
  <si>
    <t>Удаление кисты параректальной клетчатки</t>
  </si>
  <si>
    <t>A16.19.039</t>
  </si>
  <si>
    <t>Удаление новообразования параректальной клетчатки</t>
  </si>
  <si>
    <t>A16.19.040</t>
  </si>
  <si>
    <t>Бужирование анального отверстия</t>
  </si>
  <si>
    <t>A16.19.041</t>
  </si>
  <si>
    <t>Иссечение геморроидальных бахромок</t>
  </si>
  <si>
    <t>A16.19.042</t>
  </si>
  <si>
    <t>Аносфинктеролеваторопластика</t>
  </si>
  <si>
    <t>A16.19.043</t>
  </si>
  <si>
    <t>Аносфинктеропластика</t>
  </si>
  <si>
    <t>A16.19.044</t>
  </si>
  <si>
    <t>Тромбэктомия геморроидальных узлов</t>
  </si>
  <si>
    <t>A16.19.045</t>
  </si>
  <si>
    <t>Пневмодивульсия</t>
  </si>
  <si>
    <t>A16.19.046</t>
  </si>
  <si>
    <t>Иссечение гипертрофированных анальных сосочков</t>
  </si>
  <si>
    <t>A16.19.047</t>
  </si>
  <si>
    <t>Иссечение пресакральной кисты</t>
  </si>
  <si>
    <t>A16.19.047.001</t>
  </si>
  <si>
    <t>Иссечение пресакральной кисты с резекцией копчика</t>
  </si>
  <si>
    <t>A16.19.048</t>
  </si>
  <si>
    <t>Иссечение ректоцеле с пластикой ректовагинальной перегородки аллотрансплантатом</t>
  </si>
  <si>
    <t>A16.19.049</t>
  </si>
  <si>
    <t>Сакральная проктопластика</t>
  </si>
  <si>
    <t>A16.19.050</t>
  </si>
  <si>
    <t>Анопластика</t>
  </si>
  <si>
    <t>A16.20.001</t>
  </si>
  <si>
    <t>Удаление кисты яичника</t>
  </si>
  <si>
    <t>А16.20.001.001</t>
  </si>
  <si>
    <t>Удаление кисты яичника с использованием видеоэндоскопических технологий</t>
  </si>
  <si>
    <t>A16.20.002</t>
  </si>
  <si>
    <t>Оофорэктомия лапаротомическая</t>
  </si>
  <si>
    <t>A16.20.002.001</t>
  </si>
  <si>
    <t>Оофорэктомия с использованием видеоэндоскопических технологий</t>
  </si>
  <si>
    <t>A16.20.002.002</t>
  </si>
  <si>
    <t>Удаление дисгенетичных гонад</t>
  </si>
  <si>
    <t>A16.20.002.003</t>
  </si>
  <si>
    <t>Удаление гонадальных тяжей</t>
  </si>
  <si>
    <t>A16.20.003</t>
  </si>
  <si>
    <t>Сальпинго-оофорэктомия лапаротомическая</t>
  </si>
  <si>
    <t>A16.20.003.001</t>
  </si>
  <si>
    <t>Сальпинго-оофорэктомия с использованием видеоэндоскопических технологий</t>
  </si>
  <si>
    <t>A16.20.003.002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</si>
  <si>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</si>
  <si>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</si>
  <si>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</si>
  <si>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</si>
  <si>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</si>
  <si>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A16.20.003.005</t>
  </si>
  <si>
    <t>Резекция сальника с использованием видеоэндоскопических технологий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</si>
  <si>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</si>
  <si>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</si>
  <si>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</si>
  <si>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</si>
  <si>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</si>
  <si>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</si>
  <si>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</si>
  <si>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</si>
  <si>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A16.20.005</t>
  </si>
  <si>
    <t>Кесарево сечение</t>
  </si>
  <si>
    <t>A16.20.005.001</t>
  </si>
  <si>
    <t>Расширение шеечного канала</t>
  </si>
  <si>
    <t>A16.20.006</t>
  </si>
  <si>
    <t>Резекция шейки матки</t>
  </si>
  <si>
    <t>A16.20.007</t>
  </si>
  <si>
    <t>Пластика шейки матки</t>
  </si>
  <si>
    <t>A16.20.008</t>
  </si>
  <si>
    <t>Разделение внутриматочных сращений</t>
  </si>
  <si>
    <t>A16.20.009</t>
  </si>
  <si>
    <t>Абляция эндометрия</t>
  </si>
  <si>
    <t>A16.20.010</t>
  </si>
  <si>
    <t>Субтотальная гистерэктомия (ампутация матки) лапаротомическая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</si>
  <si>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</si>
  <si>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</si>
  <si>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A16.20.010.002</t>
  </si>
  <si>
    <t>Субтотальная гистерэктомия (ампутация матки) с придатками лапаротомическая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</si>
  <si>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</si>
  <si>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</si>
  <si>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A16.20.011</t>
  </si>
  <si>
    <t>Тотальная гистерэктомия (экстирпация матки) лапаротомическая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</si>
  <si>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</si>
  <si>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</si>
  <si>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A16.20.011.002</t>
  </si>
  <si>
    <t>Тотальная гистерэктомия (экстирпация матки) с придатками лапаротомическая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</si>
  <si>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</si>
  <si>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</si>
  <si>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</si>
  <si>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</si>
  <si>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А16.20.011.005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</si>
  <si>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</si>
  <si>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А16.20.011.006</t>
  </si>
  <si>
    <t>Тотальная гистерэктомия (экстирпация матки) расширенная с транспозицией яичников</t>
  </si>
  <si>
    <t>А16.20.011.007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</si>
  <si>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</si>
  <si>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А16.20.011.008</t>
  </si>
  <si>
    <t>Иссечение ретроцервикального эндометриоза</t>
  </si>
  <si>
    <t>А16.20.011.009</t>
  </si>
  <si>
    <t>Резекция ректо-сигмоидного отдела кишки при гинекологической патологии</t>
  </si>
  <si>
    <t>А16.20.011.010</t>
  </si>
  <si>
    <t>Резекция мочевого пузыря при гинекологической патологии</t>
  </si>
  <si>
    <t>А16.20.011.011</t>
  </si>
  <si>
    <t>Резекция мочеточника при гинекологической патологии</t>
  </si>
  <si>
    <t>А16.20.011.012</t>
  </si>
  <si>
    <t>Резекция большого сальника при гинекологической патологии</t>
  </si>
  <si>
    <t>А16.20.011.013</t>
  </si>
  <si>
    <t>Роботассистированная аднексэктомия или резекция яичников, субтотальная резекция большого сальника</t>
  </si>
  <si>
    <t>А16.20.012</t>
  </si>
  <si>
    <t>Влагалищная тотальная гистерэктомия (экстирпация матки) без придатков</t>
  </si>
  <si>
    <t>А16.20.012.001</t>
  </si>
  <si>
    <t>Влагалищная тотальная гистерэктомия (экстирпация матки) расширенная роботассистированная</t>
  </si>
  <si>
    <t>А16.20.012.002</t>
  </si>
  <si>
    <t>Влагалищная гистерэктомия без придатков с использованием видеоэндоскопических технологий</t>
  </si>
  <si>
    <t>А16.20.013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</si>
  <si>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</si>
  <si>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А16.20.013.001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</si>
  <si>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</si>
  <si>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А16.20.013.002</t>
  </si>
  <si>
    <t>Роботассистированная расширенная гистерэктомия (экстирпация матки) с придатками</t>
  </si>
  <si>
    <t>А16.20.013.003</t>
  </si>
  <si>
    <t>Роботассистированная расширенная гистерэктомия (экстирпация матки) с транспозицией яичников</t>
  </si>
  <si>
    <t>А16.20.013.004</t>
  </si>
  <si>
    <t>Роботассистированная транспозиция яичников</t>
  </si>
  <si>
    <t>А16.20.014</t>
  </si>
  <si>
    <t>Влагалищная тотальная гистерэктомия (экстирпация матки) с придатками</t>
  </si>
  <si>
    <t>А16.20.014.001</t>
  </si>
  <si>
    <t>Влагалищная тотальная гистерэктомия (экстирпация матки) с придатками роботассистированная</t>
  </si>
  <si>
    <t>А16.20.014.002</t>
  </si>
  <si>
    <t>Влагалищная тотальная гистерэктомия (экстирпация матки) с маточными трубами роботассистированная</t>
  </si>
  <si>
    <t>А16.20.014.003</t>
  </si>
  <si>
    <t>Влагалищная гистерэктомия с придатками с использованием видеоэндоскопических технологий</t>
  </si>
  <si>
    <t>А16.20.015</t>
  </si>
  <si>
    <t>Восстановление тазового дна</t>
  </si>
  <si>
    <t>А16.20.016</t>
  </si>
  <si>
    <t>Иссечение маточного опорного аппарата</t>
  </si>
  <si>
    <t>А16.20.017</t>
  </si>
  <si>
    <t>Удаление параовариальной кисты лапаротомическое</t>
  </si>
  <si>
    <t>А16.20.017.001</t>
  </si>
  <si>
    <t>Удаление параовариальной кисты с использованием видеоэндоскопических технологий</t>
  </si>
  <si>
    <t>А16.20.018</t>
  </si>
  <si>
    <t>Иссечение гематомы женских половых органов</t>
  </si>
  <si>
    <t>А16.20.019</t>
  </si>
  <si>
    <t>Восстановление маточного опорного аппарата</t>
  </si>
  <si>
    <t>А16.20.019.001</t>
  </si>
  <si>
    <t>Восстановление маточного опорного аппарата с использованием видеоэндоскопических технологий</t>
  </si>
  <si>
    <t>А16.20.020</t>
  </si>
  <si>
    <t>Дренирование абсцесса женских половых органов</t>
  </si>
  <si>
    <t>А16.20.021</t>
  </si>
  <si>
    <t>Рассечение девственной плевы</t>
  </si>
  <si>
    <t>A16.20.022</t>
  </si>
  <si>
    <t>Локальное иссечение влагалища</t>
  </si>
  <si>
    <t>A16.20.023</t>
  </si>
  <si>
    <t>Восстановление влагалищной стенки</t>
  </si>
  <si>
    <t>A16.20.024</t>
  </si>
  <si>
    <t>Реконструкция влагалища</t>
  </si>
  <si>
    <t>A16.20.024.001</t>
  </si>
  <si>
    <t>Реконструкция влагалища сегментом кишки</t>
  </si>
  <si>
    <t>A16.20.025</t>
  </si>
  <si>
    <t>Зашивание разрыва влагалища в промежности</t>
  </si>
  <si>
    <t>A16.20.025.001</t>
  </si>
  <si>
    <t>Зашивание разрыва шейки матки</t>
  </si>
  <si>
    <t>A16.20.026</t>
  </si>
  <si>
    <t>Рассечение и иссечение спаек женских половых органов</t>
  </si>
  <si>
    <t>A16.20.026.001</t>
  </si>
  <si>
    <t>Рассечение и иссечение спаек женских половых органов с использованием видеоэндоскопических технологий</t>
  </si>
  <si>
    <t>A16.20.027</t>
  </si>
  <si>
    <t>Иссечение и закрытие свища женских половых органов</t>
  </si>
  <si>
    <t>A16.20.027.001</t>
  </si>
  <si>
    <t>Иссечение пузырно-влагалищного свища</t>
  </si>
  <si>
    <t>A16.20.027.002</t>
  </si>
  <si>
    <t>Иссечение пузырно-маточного свища</t>
  </si>
  <si>
    <t>A16.20.028</t>
  </si>
  <si>
    <t>Операции при опущении стенок матки и влагалища</t>
  </si>
  <si>
    <t>A16.20.028.001</t>
  </si>
  <si>
    <t>Кульдопластика по Мак Коллу лапароскопическая</t>
  </si>
  <si>
    <t>A16.20.028.002</t>
  </si>
  <si>
    <t>Операции при опущении задней стенки влагалища</t>
  </si>
  <si>
    <t>A16.20.028.003</t>
  </si>
  <si>
    <t>Операции при опущении передней стенки влагалища</t>
  </si>
  <si>
    <t>A16.20.028.004</t>
  </si>
  <si>
    <t>Срединная кольпоррафия</t>
  </si>
  <si>
    <t>A16.20.028.005</t>
  </si>
  <si>
    <t>Манчестерская операция</t>
  </si>
  <si>
    <t>A16.20.029</t>
  </si>
  <si>
    <t>Операции на клиторе</t>
  </si>
  <si>
    <t>A16.20.030</t>
  </si>
  <si>
    <t>Восстановление вульвы и промежности</t>
  </si>
  <si>
    <t>A16.20.031</t>
  </si>
  <si>
    <t>Иссечение новообразования молочной железы</t>
  </si>
  <si>
    <t>A16.20.032</t>
  </si>
  <si>
    <t>Резекция молочной железы</t>
  </si>
  <si>
    <t>A16.20.032.001</t>
  </si>
  <si>
    <t>Резекция молочной железы радикальная с региональной лимфаденэктомией</t>
  </si>
  <si>
    <t>A16.20.032.002</t>
  </si>
  <si>
    <t>Резекция молочной железы радикальная с региональной лимфаденэктомией и одномоментной алломаммопластикой</t>
  </si>
  <si>
    <t>A16.20.032.003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</si>
  <si>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</si>
  <si>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A16.20.032.004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</si>
  <si>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</si>
  <si>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A16.20.032.005</t>
  </si>
  <si>
    <t>Резекция молочной железы радикальная комбинированная</t>
  </si>
  <si>
    <t>A16.20.032.006</t>
  </si>
  <si>
    <t>Резекция молочной железы субтотальная с алломаммопластикой</t>
  </si>
  <si>
    <t>A16.20.032.007</t>
  </si>
  <si>
    <t>Резекция молочной железы субтотальная с маммопластикой и эндопротезированием</t>
  </si>
  <si>
    <t>A16.20.032.008</t>
  </si>
  <si>
    <t>Резекция молочной железы с определением “сторожевого”лимфатического узла флюоресцентным методом</t>
  </si>
  <si>
    <t>A16.20.032.009</t>
  </si>
  <si>
    <t>Резекция молочной железы с определением “сторожевого”лимфатического узла радиоизотопным методом</t>
  </si>
  <si>
    <t>A16.20.032.010</t>
  </si>
  <si>
    <t>Резекция молочной железы с определением “сторожевого”лимфатического узла методом контрастной лимфографии</t>
  </si>
  <si>
    <t>A16.20.032.011</t>
  </si>
  <si>
    <t>Резекция молочной железы радикальная с одномоментной маммопластикой</t>
  </si>
  <si>
    <t>A16.20.033</t>
  </si>
  <si>
    <t>Вентрофиксация матки</t>
  </si>
  <si>
    <t>A16.20.034</t>
  </si>
  <si>
    <t>Пластика тела матки при аномалиях развития</t>
  </si>
  <si>
    <t>А16.20.034.001</t>
  </si>
  <si>
    <t>Удаление рудиментарного рога матки</t>
  </si>
  <si>
    <t>A16.20.034.002</t>
  </si>
  <si>
    <t>Удаление рудиментарного рога матки лапароскопическое</t>
  </si>
  <si>
    <t>A16.20.035</t>
  </si>
  <si>
    <t>Миомэктомия (энуклеация миоматозных узлов) лапаротомическая</t>
  </si>
  <si>
    <t>A16.20.035.001</t>
  </si>
  <si>
    <t>Миомэктомия (энуклеация миоматозных узлов) с использованием видеоэндоскопических технологий</t>
  </si>
  <si>
    <t>A16.20.036</t>
  </si>
  <si>
    <t>Хирургическое лечение заболеваний шейки матки с использованием различных энергий</t>
  </si>
  <si>
    <t>A16.20.036.001</t>
  </si>
  <si>
    <t>Электродиатермоконизация шейки матки</t>
  </si>
  <si>
    <t>A16.20.036.002</t>
  </si>
  <si>
    <t>Лазерная вапоризация шейки матки</t>
  </si>
  <si>
    <t>A16.20.036.003</t>
  </si>
  <si>
    <t>Радиоволновая терапия шейки матки</t>
  </si>
  <si>
    <t>A16.20.036.004</t>
  </si>
  <si>
    <t>Криодеструкция шейки матки</t>
  </si>
  <si>
    <t>A16.20.037</t>
  </si>
  <si>
    <t>Искусственное прерывание беременности (аборт)</t>
  </si>
  <si>
    <t>A16.20.038</t>
  </si>
  <si>
    <t>Операции по поводу бесплодия на придатках матки</t>
  </si>
  <si>
    <t>A16.20.039</t>
  </si>
  <si>
    <t>Метропластика лапаротомическая</t>
  </si>
  <si>
    <t>A16.20.039.001</t>
  </si>
  <si>
    <t>Метропластика с использованием видеоэндоскопических технологий</t>
  </si>
  <si>
    <t>A16.20.040</t>
  </si>
  <si>
    <t>Рассечение урогенитального сфинктера</t>
  </si>
  <si>
    <t>A16.20.041</t>
  </si>
  <si>
    <t>Стерилизация маточных труб лапаротомическая</t>
  </si>
  <si>
    <t>A16.20.041.001</t>
  </si>
  <si>
    <t>Стерилизация маточных труб с использованием видеоэндоскопических технологий</t>
  </si>
  <si>
    <t>A16.20.042</t>
  </si>
  <si>
    <t>Хирургическое лечение недержания мочи при напряжении</t>
  </si>
  <si>
    <t>A16.20.042.001</t>
  </si>
  <si>
    <t>Слинговые операции при недержании мочи</t>
  </si>
  <si>
    <t>A16.20.042.002</t>
  </si>
  <si>
    <t>Уретропексия свободной синтетической петлёй позадилонным доступом</t>
  </si>
  <si>
    <t>A16.20.042.003</t>
  </si>
  <si>
    <t>Уретропексия свободной синтетической петлёй трансобтураторным доступом</t>
  </si>
  <si>
    <t>A16.20.042.004</t>
  </si>
  <si>
    <t>Уретроцистоцервикопексия позадилонным доступом</t>
  </si>
  <si>
    <t>A16.20.043</t>
  </si>
  <si>
    <t>Мастэктомия</t>
  </si>
  <si>
    <t>A16.20.043.001</t>
  </si>
  <si>
    <t>Мастэктомия подкожная с одномоментной алломаммопластикой</t>
  </si>
  <si>
    <t>A16.20.043.002</t>
  </si>
  <si>
    <t>Мастэктомия подкожная с одномоментной алломаммопластикой с различными вариантами кожно-мышечных лоскутов</t>
  </si>
  <si>
    <t>A16.20.043.003</t>
  </si>
  <si>
    <t>Мастэктомия радикальная с односторонней пластикой молочной железы с применением микрохирургической техники</t>
  </si>
  <si>
    <t>A16.20.043.004</t>
  </si>
  <si>
    <t>Мастэктомия расширенная модифицированная с пластическим закрытием дефекта грудной стенки</t>
  </si>
  <si>
    <t>A16.20.043.006</t>
  </si>
  <si>
    <t>Мастэктомия радикальная по Пэйти</t>
  </si>
  <si>
    <t>A16.20.043.007</t>
  </si>
  <si>
    <t>Мастэктомия радикальная по Холстеду-Майеру с пластикой подмышечно-подключично-подлопаточной области композитным мышечным трансплантатом</t>
  </si>
  <si>
    <t>A16.20.043.008</t>
  </si>
  <si>
    <t>Мастэктомия радикальная по Холстеду-Майеру с перевязкой лимфатических сосудов подмышечно-подключично-подлопаточной области с использованием микрохирургической техники</t>
  </si>
  <si>
    <t>A16.20.043.009</t>
  </si>
  <si>
    <t>Мастэктомия радикальная по Холстеду-Майеру с пластикой TRAM-лоскутом и с использованием микрохирургической техники</t>
  </si>
  <si>
    <t>A16.20.044</t>
  </si>
  <si>
    <t>Мастэктомия радикальная по Холстеду</t>
  </si>
  <si>
    <t>A16.20.045</t>
  </si>
  <si>
    <t>Мастэктомия радикальная подкожная с алломаммопластикой</t>
  </si>
  <si>
    <t>A16.20.046</t>
  </si>
  <si>
    <t>Мастэктомия радикальная с реконструкцией TRAM-лоскутом и использованием микрохирургической техники</t>
  </si>
  <si>
    <t>A16.20.047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</si>
  <si>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</si>
  <si>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-A16.20.048</t>
  </si>
  <si>
    <t>Мастэктомия радикальная с реконструкцией TRAM-лоскутом</t>
  </si>
  <si>
    <t>A16.20.049</t>
  </si>
  <si>
    <t>Мастэктомия радикальная по Маддену</t>
  </si>
  <si>
    <t>A16.20.049.001</t>
  </si>
  <si>
    <t>Мастэктомия радикальная по Маддену с реконструкцией кожно-мышечным лоскутом и эндопротезированием</t>
  </si>
  <si>
    <t>A16.20.049.002</t>
  </si>
  <si>
    <t>Мастэктомия радикальная по Маддену с одномоментной установкой экспандера</t>
  </si>
  <si>
    <t>A16.20.049.003</t>
  </si>
  <si>
    <t>Мастэктомия радикальная по Маддену с пластикой подмышечной области композитным мышечным трансплантатом</t>
  </si>
  <si>
    <t>A16.20.050</t>
  </si>
  <si>
    <t>Отсроченная реконструкция молочной железы ТРАМ-лоскутом</t>
  </si>
  <si>
    <t>A16.20.051</t>
  </si>
  <si>
    <t>Отсроченная реконструкция молочной железы кожно-мышечным лоскутом и эндопротезированием</t>
  </si>
  <si>
    <t>A16.20.053</t>
  </si>
  <si>
    <t>Разрез промежности (эпизиотомия)</t>
  </si>
  <si>
    <t>A16.20.054</t>
  </si>
  <si>
    <t>Редукция эмбриона</t>
  </si>
  <si>
    <t>A16.20.054.001</t>
  </si>
  <si>
    <t>Редукция эмбриона трансабдоминальным доступом</t>
  </si>
  <si>
    <t>A16.20.054.002</t>
  </si>
  <si>
    <t>Редукция эмбриона трансвагинальным доступом</t>
  </si>
  <si>
    <t>A16.20.055</t>
  </si>
  <si>
    <t>Наложение швов на шейку матки</t>
  </si>
  <si>
    <t>A16.20.056</t>
  </si>
  <si>
    <t>Демедуляция яичников</t>
  </si>
  <si>
    <t>A16.20.057</t>
  </si>
  <si>
    <t>Вульвэктомия</t>
  </si>
  <si>
    <t>A16.20.057.001</t>
  </si>
  <si>
    <t>Вульвэктомия с определением сторожевых лимфатических узлов, по показаниям лимфаденэктомия</t>
  </si>
  <si>
    <t>A16.20.057.002</t>
  </si>
  <si>
    <t>Вульвэктомия с двухсторонней подвздошно-пахово-бедренной лимфаденэктомией</t>
  </si>
  <si>
    <t>A16.20.058</t>
  </si>
  <si>
    <t>Гемивульвэктомия</t>
  </si>
  <si>
    <t>A16.20.059</t>
  </si>
  <si>
    <t>Удаление инородного тела из влагалища</t>
  </si>
  <si>
    <t>A16.20.059.001</t>
  </si>
  <si>
    <t>Удаление новообразования влагалища</t>
  </si>
  <si>
    <t>A16.20.059.002</t>
  </si>
  <si>
    <t>Удаление опухоли влагалища с реконструктивно-пластическим компонентом</t>
  </si>
  <si>
    <t>A16.20.059.003</t>
  </si>
  <si>
    <t>Электроэксцизия новообразования влагалища</t>
  </si>
  <si>
    <t>A16.20.060</t>
  </si>
  <si>
    <t>Восстановление девственной плевы</t>
  </si>
  <si>
    <t>A16.20.061</t>
  </si>
  <si>
    <t>Резекция яичника лапаротомическая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</si>
  <si>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</si>
  <si>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</si>
  <si>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</si>
  <si>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</si>
  <si>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</si>
  <si>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</si>
  <si>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A16.20.062</t>
  </si>
  <si>
    <t>Экстирпация культи влагалища</t>
  </si>
  <si>
    <t>A16.20.063</t>
  </si>
  <si>
    <t>Экстирпация культи шейки матки</t>
  </si>
  <si>
    <t>A16.20.063.001</t>
  </si>
  <si>
    <t>Влагалищная экстирпация матки с придатками с использованием видеоэндоскопических технологий</t>
  </si>
  <si>
    <t>A16.20.063.002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</si>
  <si>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</si>
  <si>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</si>
  <si>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</si>
  <si>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</si>
  <si>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Экстирпация матки с транспозицией яичников и тазовой лимфаденэктомией</t>
  </si>
  <si>
    <t>А16.20.063.005</t>
  </si>
  <si>
    <t>Экстирпация матки с тазовой лимфаденэктомией и интраоперационной лучевой терапией</t>
  </si>
  <si>
    <t>А16.20.063.006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</si>
  <si>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</si>
  <si>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А16.20.063.007</t>
  </si>
  <si>
    <t>Нервосберегающая расширенная экстирпация матки с придатками и тазовой лимфаденэктомией</t>
  </si>
  <si>
    <t>А16.20.063.008</t>
  </si>
  <si>
    <t>Нервосберегающая расширенная экстирпация матки с транспозицией яичников и тазовой лимфаденэктомией</t>
  </si>
  <si>
    <t>А16.20.063.009</t>
  </si>
  <si>
    <t>Расширенная экстирпация матки с придатками или с транспозицией яичников и интраоперационной лучевой терапией</t>
  </si>
  <si>
    <t>А16.20.063.010</t>
  </si>
  <si>
    <t>Ампутация шейки матки с интраоперационной фотодинамической терапией</t>
  </si>
  <si>
    <t>А16.20.063.011</t>
  </si>
  <si>
    <t>Экстирпация матки с придатками роботассистированная</t>
  </si>
  <si>
    <t>А16.20.063.012</t>
  </si>
  <si>
    <t>Экстирпация матки с маточными трубами роботассистированная</t>
  </si>
  <si>
    <t>А16.20.063.013</t>
  </si>
  <si>
    <t>Экстирпация матки расширенная роботассистированная</t>
  </si>
  <si>
    <t>А16.20.063.014</t>
  </si>
  <si>
    <t>Экстирпация матки без придатков роботассистированная</t>
  </si>
  <si>
    <t>А16.20.063.015</t>
  </si>
  <si>
    <t>Роботассистированная радикальная трахелэктомия</t>
  </si>
  <si>
    <t>А16.20.063.016</t>
  </si>
  <si>
    <t>Радикальная абдоминальная трахелэктомия</t>
  </si>
  <si>
    <t>А16.20.063.017</t>
  </si>
  <si>
    <t>Гистерорезектоскопия с фотодинамической терапией и абляцией эндометрия</t>
  </si>
  <si>
    <t>А16.20.063.018</t>
  </si>
  <si>
    <t>Высокая ампутация шейки матки</t>
  </si>
  <si>
    <t>А16.20.063.019</t>
  </si>
  <si>
    <t>Экстирпация матки с придатками, резекция большого сальника с использованием видеоэндоскопических технологий</t>
  </si>
  <si>
    <t>А16.20.063.020</t>
  </si>
  <si>
    <t>Оптимальные циторедуктивные операции с интраоперационной внутрибрюшинной химиотерапией в условиях гипертермии</t>
  </si>
  <si>
    <t>А16.20.064</t>
  </si>
  <si>
    <t>Рассечение спаек, вскрытие и опорожнение серозоцеле</t>
  </si>
  <si>
    <t>А16.20.065</t>
  </si>
  <si>
    <t>Рассечение перегородки влагалища</t>
  </si>
  <si>
    <t>А16.20.066</t>
  </si>
  <si>
    <t>Рассечение синехий малых половых губ</t>
  </si>
  <si>
    <t>А16.20.067</t>
  </si>
  <si>
    <t>Резекция малых половых губ</t>
  </si>
  <si>
    <t>A16.20.068</t>
  </si>
  <si>
    <t>Феминизирующая пластика наружных гениталий</t>
  </si>
  <si>
    <t>A16.20.069</t>
  </si>
  <si>
    <t>Удаление новообразования малой половой губы</t>
  </si>
  <si>
    <t>A16.20.070</t>
  </si>
  <si>
    <t>Наложение акушерских щипцов</t>
  </si>
  <si>
    <t>A16.20.071</t>
  </si>
  <si>
    <t>Вакуум-экстракция плода</t>
  </si>
  <si>
    <t>A16.20.071.001</t>
  </si>
  <si>
    <t>Экстракция плода за тазовый конец</t>
  </si>
  <si>
    <t>A16.20.072</t>
  </si>
  <si>
    <t>Плодоразрушающая операция</t>
  </si>
  <si>
    <t>A16.20.073</t>
  </si>
  <si>
    <t>Ручное пособие при тазовом предлежании плода (по Цовьянову)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</si>
  <si>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</si>
  <si>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</si>
  <si>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</si>
  <si>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</si>
  <si>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</si>
  <si>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</si>
  <si>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A16.20.075</t>
  </si>
  <si>
    <t>Перевязка маточных артерий</t>
  </si>
  <si>
    <t>A16.20.076</t>
  </si>
  <si>
    <t>Наложение гемостатических компрессионных швов (B-lunch)</t>
  </si>
  <si>
    <t>A16.20.076.001</t>
  </si>
  <si>
    <t>Наложение клемм по Бакшееву</t>
  </si>
  <si>
    <t>A16.20.076.002</t>
  </si>
  <si>
    <t>Наложение клемм по Генкелю-Тиканадзе</t>
  </si>
  <si>
    <t>A16.20.077</t>
  </si>
  <si>
    <t>Установка внутриматочного баллона</t>
  </si>
  <si>
    <t>A16.20.078</t>
  </si>
  <si>
    <t>Реинфузия аутокрови (с использованием аппарата cell-saver)</t>
  </si>
  <si>
    <t>A16.20.079</t>
  </si>
  <si>
    <t>Вакуум-аспирация эндометрия</t>
  </si>
  <si>
    <t>A16.20.080</t>
  </si>
  <si>
    <t>Амниоскопия</t>
  </si>
  <si>
    <t>A16.20.081</t>
  </si>
  <si>
    <t>Промонтопексия лапаротомическая</t>
  </si>
  <si>
    <t>А16.20.081.001</t>
  </si>
  <si>
    <t>Промонтопексия с использованием видеоэндоскопических технологий</t>
  </si>
  <si>
    <t>А16.20.082</t>
  </si>
  <si>
    <t>Коррекция паравагинальных дефектов с использованием видеоэндоскопических технологий</t>
  </si>
  <si>
    <t>А16.20.083</t>
  </si>
  <si>
    <t>Кольпоперинеоррафия и леваторопластика</t>
  </si>
  <si>
    <t>А16.20.084</t>
  </si>
  <si>
    <t>Удаление полипа женских половых органов</t>
  </si>
  <si>
    <t>А16.20.085</t>
  </si>
  <si>
    <t>Маммопластика</t>
  </si>
  <si>
    <t>А16.20.085.001</t>
  </si>
  <si>
    <t>Маммопластика подгрудным доступом с применением эндопротеза, расположенного поджелезисто</t>
  </si>
  <si>
    <t>А16.20.085.002</t>
  </si>
  <si>
    <t>Маммопластика подгрудным доступом с применением эндопротеза, расположенного подмышечно</t>
  </si>
  <si>
    <t>А16.20.085.003</t>
  </si>
  <si>
    <t>Маммопластика подмышечным доступом с применением эндопротеза, расположенного поджелезисто</t>
  </si>
  <si>
    <t>А16.20.085.004</t>
  </si>
  <si>
    <t>Маммопластика подмышечным доступом с применением эндопротеза, расположенного подмышечно</t>
  </si>
  <si>
    <t>А16.20.085.005</t>
  </si>
  <si>
    <t>Маммопластика периареолярным доступом с применением эндопротеза, расположенного поджелезисто</t>
  </si>
  <si>
    <t>А16.20.085.006</t>
  </si>
  <si>
    <t>Маммопластика периареолярным доступом с применением эндопротеза, расположенного подмышечно</t>
  </si>
  <si>
    <t>А16.20.085.007</t>
  </si>
  <si>
    <t>Маммопластика уменьшающая с применением периареолярного доступа</t>
  </si>
  <si>
    <t>А16.20.085.008</t>
  </si>
  <si>
    <t>Маммопластика уменьшающая с применением вертикального доступа</t>
  </si>
  <si>
    <t>A16.20.085.009</t>
  </si>
  <si>
    <t>Маммопластика уменьшающая с применением доступа инвертированным Т</t>
  </si>
  <si>
    <t>A16.20.085.010</t>
  </si>
  <si>
    <t>Кожная пластика с применением периареолярного доступа (мастопексия)</t>
  </si>
  <si>
    <t>A16.20.085.011</t>
  </si>
  <si>
    <t>Кожная пластика с применением периареолярного и вертикального доступа (мастопексия)</t>
  </si>
  <si>
    <t>A16.20.085.012</t>
  </si>
  <si>
    <t>Кожная пластика с применением доступа инвертированным Т (мастопексия)</t>
  </si>
  <si>
    <t>A16.20.086</t>
  </si>
  <si>
    <t>Коррекция ареолярного комплекса молочных желез</t>
  </si>
  <si>
    <t>A16.20.086.001</t>
  </si>
  <si>
    <t>Пластика втянутых сосков</t>
  </si>
  <si>
    <t>A16.20.087</t>
  </si>
  <si>
    <t>Радикальная брюшная гистерэктомия</t>
  </si>
  <si>
    <t>A16.20.088</t>
  </si>
  <si>
    <t>Деторзия яичника</t>
  </si>
  <si>
    <t>A16.20.089</t>
  </si>
  <si>
    <t>Удаление новообразования придатков матки</t>
  </si>
  <si>
    <t>A16.20.090</t>
  </si>
  <si>
    <t>Снятие швов с шейки матки</t>
  </si>
  <si>
    <t>A16.20.091</t>
  </si>
  <si>
    <t>Марсупиализация абсцесса или кисты женских половых органов</t>
  </si>
  <si>
    <t>A16.20.091.001</t>
  </si>
  <si>
    <t>Марсупиализация абсцесса или кисты большой железы преддверия влагалища</t>
  </si>
  <si>
    <t>A16.20.092</t>
  </si>
  <si>
    <t>Удаление плодного яйца из маточной трубы</t>
  </si>
  <si>
    <t>A16.20.092.001</t>
  </si>
  <si>
    <t>Удаление плодного яйца из маточной трубы лапароскопическое</t>
  </si>
  <si>
    <t>A16.20.093</t>
  </si>
  <si>
    <t>Пластика маточной трубы</t>
  </si>
  <si>
    <t>A16.20.094</t>
  </si>
  <si>
    <t>Супрацервикальная гистерэктомия</t>
  </si>
  <si>
    <t>A16.20.094.001</t>
  </si>
  <si>
    <t>Супрацервикальная гистерэктомия без придатков лапароскопическая</t>
  </si>
  <si>
    <t>A16.20.094.002</t>
  </si>
  <si>
    <t>Супрацервикальная гистерэктомия с придатками лапароскопическая</t>
  </si>
  <si>
    <t>A16.20.095</t>
  </si>
  <si>
    <t>Ампутация шейки матки</t>
  </si>
  <si>
    <t>A16.20.096</t>
  </si>
  <si>
    <t>Удаление новообразования вульвы</t>
  </si>
  <si>
    <t>А16.20.096.001</t>
  </si>
  <si>
    <t>Электроэксцизия новообразования вульвы</t>
  </si>
  <si>
    <t>А16.20.097</t>
  </si>
  <si>
    <t>Электроэксцизия новообразования шейки матки</t>
  </si>
  <si>
    <t>А16.20.098</t>
  </si>
  <si>
    <t>Пластика малых половых губ</t>
  </si>
  <si>
    <t>А16.20.099</t>
  </si>
  <si>
    <t>Гистероскопическая миомэктомия</t>
  </si>
  <si>
    <t>А16.20.099.001</t>
  </si>
  <si>
    <t>Гистероскопическая миомэктомия электрохирургическая</t>
  </si>
  <si>
    <t>A16.20.100</t>
  </si>
  <si>
    <t>Экстирпация большой железы преддверия влагалища</t>
  </si>
  <si>
    <t>A16.20.101</t>
  </si>
  <si>
    <t>Энуклеация кисты большой железы преддверия влагалища</t>
  </si>
  <si>
    <t>A16.20.102</t>
  </si>
  <si>
    <t>Ушивание повреждения стенки матки при проникающем ранении или разрыве лапаротомическое</t>
  </si>
  <si>
    <t>A16.20.103</t>
  </si>
  <si>
    <t>Отсроченная реконструкция молочной железы с использованием эндопротеза</t>
  </si>
  <si>
    <t>A16.21.001</t>
  </si>
  <si>
    <t>Вскрытие и дренирование абсцесса простаты</t>
  </si>
  <si>
    <t>A16.21.002</t>
  </si>
  <si>
    <t>Трансуретральная резекция простаты</t>
  </si>
  <si>
    <t>A16.21.002.001</t>
  </si>
  <si>
    <t>Трансуретральное простатэктомия с помощью лазера</t>
  </si>
  <si>
    <t>A16.21.003</t>
  </si>
  <si>
    <t>Чреспузырная аденомэктомия</t>
  </si>
  <si>
    <t>A16.21.004</t>
  </si>
  <si>
    <t>Позадилонная аденомэктомия</t>
  </si>
  <si>
    <t>A16.21.005</t>
  </si>
  <si>
    <t>Лазерная вапоризация простаты</t>
  </si>
  <si>
    <t>A16.21.006</t>
  </si>
  <si>
    <t>Радикальная простатэктомия</t>
  </si>
  <si>
    <t>A16.21.006.001</t>
  </si>
  <si>
    <t>Радикальная промежностная простатэктомия</t>
  </si>
  <si>
    <t>A16.21.006.002</t>
  </si>
  <si>
    <t>Простатэктомия надлобковая с реконструкцией и пластикой шейки мочевого пузыря</t>
  </si>
  <si>
    <t>A16.21.006.003</t>
  </si>
  <si>
    <t>Радикальная позадилонная простатэктомия</t>
  </si>
  <si>
    <t>A16.21.006.004</t>
  </si>
  <si>
    <t>Радикальная лапароскопическая простатэктомия</t>
  </si>
  <si>
    <t>A16.21.006.005</t>
  </si>
  <si>
    <t>Нервосберегающая простатэктомия</t>
  </si>
  <si>
    <t>A16.21.006.006</t>
  </si>
  <si>
    <t>Позадилонная простатэктомия с расширенной лимфаденэктомией</t>
  </si>
  <si>
    <t>A16.21.006.007</t>
  </si>
  <si>
    <t>Простатэктомия роботассистированная</t>
  </si>
  <si>
    <t>A16.21.007</t>
  </si>
  <si>
    <t>Дренаж тканей вокруг простаты</t>
  </si>
  <si>
    <t>A16.21.008</t>
  </si>
  <si>
    <t>Остановка кровотечения (мужские половые органы)</t>
  </si>
  <si>
    <t>A16.21.009</t>
  </si>
  <si>
    <t>Ревизия мошонки</t>
  </si>
  <si>
    <t>A16.21.010</t>
  </si>
  <si>
    <t>Орхиэктомия</t>
  </si>
  <si>
    <t>A16.21.010.001</t>
  </si>
  <si>
    <t>Орхофуникулэктомия</t>
  </si>
  <si>
    <t>A16.21.011</t>
  </si>
  <si>
    <t>Вазотомия</t>
  </si>
  <si>
    <t>A16.21.012</t>
  </si>
  <si>
    <t>Вазэктомия</t>
  </si>
  <si>
    <t>A16.21.013</t>
  </si>
  <si>
    <t>Обрезание крайней плоти</t>
  </si>
  <si>
    <t>A16.21.014</t>
  </si>
  <si>
    <t>Реконструктивная операция на половом члене</t>
  </si>
  <si>
    <t>A16.21.014.001</t>
  </si>
  <si>
    <t>Восстановление и пластическая операция на половом члене. Корпоропластика пликационная</t>
  </si>
  <si>
    <t>A16.21.014.002</t>
  </si>
  <si>
    <t>Восстановление и пластическая операция на половом члене. Корпоропластика лоскутная</t>
  </si>
  <si>
    <t>A16.21.015</t>
  </si>
  <si>
    <t>Дренирование абсцесса мужских половых органов</t>
  </si>
  <si>
    <t>A16.21.015.001</t>
  </si>
  <si>
    <t>Дренирование абсцесса предстательной железы</t>
  </si>
  <si>
    <t>A16.21.016</t>
  </si>
  <si>
    <t>Протезирование яичка</t>
  </si>
  <si>
    <t>A16.21.017</t>
  </si>
  <si>
    <t>Репозиция яичка</t>
  </si>
  <si>
    <t>A16.21.018</t>
  </si>
  <si>
    <t>Низведение яичка</t>
  </si>
  <si>
    <t>A16.21.019</t>
  </si>
  <si>
    <t>Фаллопластика</t>
  </si>
  <si>
    <t>A16.21.019.001</t>
  </si>
  <si>
    <t>Фаллопластика с протезированием однокомпонентным протезом</t>
  </si>
  <si>
    <t>A16.21.019.002</t>
  </si>
  <si>
    <t>Фаллопластика с протезированием трехкомпонентным протезом</t>
  </si>
  <si>
    <t>A16.21.019.003</t>
  </si>
  <si>
    <t>Фаллопластика мышечно-фасциальным лоскутом</t>
  </si>
  <si>
    <t>A16.21.021</t>
  </si>
  <si>
    <t>Наложение вазо-вазоанастомоза</t>
  </si>
  <si>
    <t>А16.21.022</t>
  </si>
  <si>
    <t>Наложение вазо-эпидидимоанастомоза</t>
  </si>
  <si>
    <t>А16.21.023</t>
  </si>
  <si>
    <t>Удаление придатка яичка</t>
  </si>
  <si>
    <t>А16.21.024</t>
  </si>
  <si>
    <t>Иссечение оболочек яичка</t>
  </si>
  <si>
    <t>А16.21.025</t>
  </si>
  <si>
    <t>Пластика оболочек яичка</t>
  </si>
  <si>
    <t>А16.21.027</t>
  </si>
  <si>
    <t>Коррекция гинекомастии</t>
  </si>
  <si>
    <t>А16.21.028</t>
  </si>
  <si>
    <t>Реваскуляризация полового члена</t>
  </si>
  <si>
    <t>А16.21.029</t>
  </si>
  <si>
    <t>Маскулинизирующая пластика наружных гениталий</t>
  </si>
  <si>
    <t>А16.21.030</t>
  </si>
  <si>
    <t>Ампутация полового члена (пенэктомия)</t>
  </si>
  <si>
    <t>А16.21.031</t>
  </si>
  <si>
    <t>Разрез мошонки и влагалищной оболочки</t>
  </si>
  <si>
    <t>А16.21.032</t>
  </si>
  <si>
    <t>Иссечение яичка</t>
  </si>
  <si>
    <t>А16.21.033</t>
  </si>
  <si>
    <t>Пересадка яичка</t>
  </si>
  <si>
    <t>А16.21.034</t>
  </si>
  <si>
    <t>Вазулэктомия</t>
  </si>
  <si>
    <t>А16.21.035</t>
  </si>
  <si>
    <t>Прошивание белочной оболочки полового члена</t>
  </si>
  <si>
    <t>А16.21.036</t>
  </si>
  <si>
    <t>Пластика мошонки</t>
  </si>
  <si>
    <t>А16.21.037</t>
  </si>
  <si>
    <t>Иссечение кисты мужских половых органов</t>
  </si>
  <si>
    <t>А16.21.037.001</t>
  </si>
  <si>
    <t>Иссечение кисты придатка яичка</t>
  </si>
  <si>
    <t>А16.21.037.002</t>
  </si>
  <si>
    <t>Иссечение кисты семенного канатика</t>
  </si>
  <si>
    <t>А16.21.037.003</t>
  </si>
  <si>
    <t>Иссечение кисты яичка</t>
  </si>
  <si>
    <t>А16.21.038</t>
  </si>
  <si>
    <t>Пластика уздечки крайней плоти</t>
  </si>
  <si>
    <t>А16.21.039</t>
  </si>
  <si>
    <t>Ушивание яичка</t>
  </si>
  <si>
    <t>А16.21.040</t>
  </si>
  <si>
    <t>Энуклеация кисты придатка яичка</t>
  </si>
  <si>
    <t>А16.21.041</t>
  </si>
  <si>
    <t>Трансуретральная энуклеация простаты</t>
  </si>
  <si>
    <t>А16.21.041.001</t>
  </si>
  <si>
    <t>Лазерная энуклеация простаты</t>
  </si>
  <si>
    <t>А16.21.042</t>
  </si>
  <si>
    <t>Резекция полового члена</t>
  </si>
  <si>
    <t>А16.21.043</t>
  </si>
  <si>
    <t>Удаление доброкачественных новообразований полового члена</t>
  </si>
  <si>
    <t>А16.21.044</t>
  </si>
  <si>
    <t>Реконструктивная операция кожи полового члена</t>
  </si>
  <si>
    <t>А16.21.045</t>
  </si>
  <si>
    <t>Реконструктивная операция кожи мошонки</t>
  </si>
  <si>
    <t>А16.21.046</t>
  </si>
  <si>
    <t>Наложение кавернозоспонгиоанастомоза</t>
  </si>
  <si>
    <t>А16.21.047</t>
  </si>
  <si>
    <t>Ушивание кавернозного тела</t>
  </si>
  <si>
    <t>А16.21.048</t>
  </si>
  <si>
    <t>Резекция придатка яичка</t>
  </si>
  <si>
    <t>А16.21.049</t>
  </si>
  <si>
    <t>Эмболизация яичниковой вены</t>
  </si>
  <si>
    <t>А16.22.001</t>
  </si>
  <si>
    <t>Гемитиреоидэктомия</t>
  </si>
  <si>
    <t>А16.22.001.001</t>
  </si>
  <si>
    <t>Гемитиреоидэктомия с использованием видеоэндоскопических технологий</t>
  </si>
  <si>
    <t>A16.22.001.002</t>
  </si>
  <si>
    <t>Гемитиреоидэктомия с микрохирургической пластикой</t>
  </si>
  <si>
    <t>A16.22.001.003</t>
  </si>
  <si>
    <t>Гемитиреоидэктомия с истмусэктомией с использованием видеоэндоскопических технологий</t>
  </si>
  <si>
    <t>A16.22.002</t>
  </si>
  <si>
    <t>Тиреоидэктомия</t>
  </si>
  <si>
    <t>A16.22.002.001</t>
  </si>
  <si>
    <t>Тиреоидэктомия с использованием видеоэндоскопических технологий</t>
  </si>
  <si>
    <t>A16.22.002.002</t>
  </si>
  <si>
    <t>Тиреоидэктомия с микрохирургической пластикой</t>
  </si>
  <si>
    <t>A16.22.002.003</t>
  </si>
  <si>
    <t>Тиреоидэктомия с микрохирургическим невролизом возвратного гортанного нерва</t>
  </si>
  <si>
    <t>A16.22.003</t>
  </si>
  <si>
    <t>Паратиреоидэктомия</t>
  </si>
  <si>
    <t>A16.22.004</t>
  </si>
  <si>
    <t>Частичная адреналэктомия</t>
  </si>
  <si>
    <t>A16.22.004.001</t>
  </si>
  <si>
    <t>Односторонняя адреналэктомия лапаротомным доступом</t>
  </si>
  <si>
    <t>A16.22.004.002</t>
  </si>
  <si>
    <t>Односторонняя адреналэктомия люмботомным доступом</t>
  </si>
  <si>
    <t>A16.22.004.003</t>
  </si>
  <si>
    <t>Односторонняя адреналэктомия торакофренотомным доступом</t>
  </si>
  <si>
    <t>A16.22.005</t>
  </si>
  <si>
    <t>Гипофизэктомия</t>
  </si>
  <si>
    <t>А16.22.005.001</t>
  </si>
  <si>
    <t>Гипофизэктомия трансназальным доступом</t>
  </si>
  <si>
    <t>А16.22.005.002</t>
  </si>
  <si>
    <t>Гипофизэктомия транскраниальным доступом</t>
  </si>
  <si>
    <t>А16.22.006</t>
  </si>
  <si>
    <t>Криогипофизэктомия</t>
  </si>
  <si>
    <t>А16.22.007</t>
  </si>
  <si>
    <t>Субтотальная резекция щитовидной железы</t>
  </si>
  <si>
    <t>А16.22.007.001</t>
  </si>
  <si>
    <t>Резекция щитовидной железы субтотальная с использованием видеоэндоскопических технологий</t>
  </si>
  <si>
    <t>A16.22.007.002</t>
  </si>
  <si>
    <t>Предельно-субтотальная резекция щитовидной железы</t>
  </si>
  <si>
    <t>A16.22.007.003</t>
  </si>
  <si>
    <t>Резекция щитовидной железы субтотальная с использованием видеоэндоскопических технологий и флюоресцентной навигацией паращитовидных желез</t>
  </si>
  <si>
    <t>A16.22.007.004</t>
  </si>
  <si>
    <t>Резекция щитовидной железы с микрохирургическим невролизом возвратного гортанного нерва</t>
  </si>
  <si>
    <t>A16.22.008</t>
  </si>
  <si>
    <t>Удаление паратиреоаденом</t>
  </si>
  <si>
    <t>A16.22.009</t>
  </si>
  <si>
    <t>Субтотальная адреналэктомия</t>
  </si>
  <si>
    <t>A16.22.010</t>
  </si>
  <si>
    <t>Тотальная адреналэктомия</t>
  </si>
  <si>
    <t>A16.22.010.001</t>
  </si>
  <si>
    <t>Двухсторонняя адреналэктомия лапаратомным доступом</t>
  </si>
  <si>
    <t>A16.22.011</t>
  </si>
  <si>
    <t>Удаление феохромоцитомы</t>
  </si>
  <si>
    <t>A16.22.012</t>
  </si>
  <si>
    <t>Удаление камней из протоков слюнных желез</t>
  </si>
  <si>
    <t>A16.22.013</t>
  </si>
  <si>
    <t>Частичная паратиреоидэктомия</t>
  </si>
  <si>
    <t>A16.22.014</t>
  </si>
  <si>
    <t>Удаление новообразования гипофиза</t>
  </si>
  <si>
    <t>A16.22.014.001</t>
  </si>
  <si>
    <t>Удаление новообразования гипофиза трансназальным доступом</t>
  </si>
  <si>
    <t>A16.22.014.002</t>
  </si>
  <si>
    <t>Удаление новообразования гипофиза транскраниальным доступом</t>
  </si>
  <si>
    <t>A16.22.014.003</t>
  </si>
  <si>
    <t>Удаление новообразования гипофиза трансназальным микроскопическим доступом</t>
  </si>
  <si>
    <t>A16.22.014.004</t>
  </si>
  <si>
    <t>Удаление новообразования гипофиза с применением микрохирургической техники и интраоперационной навигации</t>
  </si>
  <si>
    <t>A16.22.014.005</t>
  </si>
  <si>
    <t>Удаление новообразования гипофиза эндоназальным доступом с использованием видеоэндоскопических технологий</t>
  </si>
  <si>
    <t>A16.22.014.006</t>
  </si>
  <si>
    <t>Удаление новообразования гипофиза трансназальным доступом с использованием видеоэндоскопических технологий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</si>
  <si>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</si>
  <si>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</si>
  <si>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</si>
  <si>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двухсторонняя</t>
  </si>
  <si>
    <t>A16.23.001</t>
  </si>
  <si>
    <t>Пункция желудочка головного мозга</t>
  </si>
  <si>
    <t>A16.23.002</t>
  </si>
  <si>
    <t>Краниотомия</t>
  </si>
  <si>
    <t>A16.23.003</t>
  </si>
  <si>
    <t>Формирование трепанационных отверстий в костях черепа</t>
  </si>
  <si>
    <t>A16.23.004</t>
  </si>
  <si>
    <t>Разрез головного мозга и мозговых оболочек</t>
  </si>
  <si>
    <t>A16.23.005</t>
  </si>
  <si>
    <t>Иссечение поврежденных костей черепа</t>
  </si>
  <si>
    <t>A16.23.005.001</t>
  </si>
  <si>
    <t>Иссечение поврежденных костей черепа с одномоментной пластикой дефекта ауто- или аллотрансплантатом</t>
  </si>
  <si>
    <t>A16.23.006</t>
  </si>
  <si>
    <t>Краниопластика</t>
  </si>
  <si>
    <t>A16.23.006.001</t>
  </si>
  <si>
    <t>Коррекция положения эпидуральных спинальных электродов</t>
  </si>
  <si>
    <t>A16.23.007</t>
  </si>
  <si>
    <t>Вентрикулостомия</t>
  </si>
  <si>
    <t>A16.23.007.001</t>
  </si>
  <si>
    <t>Вентрикулостомия третьего желудочка головного мозга с использованием видеоэндоскопических технологий</t>
  </si>
  <si>
    <t>A16.23.009</t>
  </si>
  <si>
    <t>Установка вентрикуло-цистернального дренажа</t>
  </si>
  <si>
    <t>A16.23.009.001</t>
  </si>
  <si>
    <t>Установка вентрикуло-цистернального дренажа с использованием видеоэндоскопических технологий</t>
  </si>
  <si>
    <t>A16.23.010</t>
  </si>
  <si>
    <t>Установка внечерепного желудочкового шунта</t>
  </si>
  <si>
    <t>A16.23.011</t>
  </si>
  <si>
    <t>Наложение анастомоза вентрикуло-атриального</t>
  </si>
  <si>
    <t>А16.23.012</t>
  </si>
  <si>
    <t>Удаление абсцесса головного мозга с капсулой</t>
  </si>
  <si>
    <t>А16.23.013</t>
  </si>
  <si>
    <t>Вскрытие абсцесса головного мозга и дренирование</t>
  </si>
  <si>
    <t>А16.23.014</t>
  </si>
  <si>
    <t>Удаление кисты головного мозга</t>
  </si>
  <si>
    <t>А16.23.014.001</t>
  </si>
  <si>
    <t>Удаление кисты головного мозга с применением микрохирургической техники</t>
  </si>
  <si>
    <t>А16.23.014.002</t>
  </si>
  <si>
    <t>Удаление кисты головного мозга с применением микрохирургической техники и интраоперационной навигации</t>
  </si>
  <si>
    <t>А16.23.015</t>
  </si>
  <si>
    <t>Пункция гематомы головного мозга</t>
  </si>
  <si>
    <t>А16.23.016</t>
  </si>
  <si>
    <t>Декомпрессивная трепанация</t>
  </si>
  <si>
    <t>А16.23.016.001</t>
  </si>
  <si>
    <t>Декомпрессия краниовертебрального перехода</t>
  </si>
  <si>
    <t>А16.23.017</t>
  </si>
  <si>
    <t>Удаление гематомы головного мозга</t>
  </si>
  <si>
    <t>А16.23.017.001</t>
  </si>
  <si>
    <t>Закрытое дренирование гематомы головного мозга при помощи фибринолитических препаратов</t>
  </si>
  <si>
    <t>А16.23.017.002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</si>
  <si>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</si>
  <si>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А16.23.017.003</t>
  </si>
  <si>
    <t>Удаление внутримозговой гематомы задней черепной ямки с иссечением артериовенозной мальформации</t>
  </si>
  <si>
    <t>А16.23.017.004</t>
  </si>
  <si>
    <t>Удаление внутримозговой гематомы задней черепной ямки с коагуляцией патологических сосудов артериовенозной альформации</t>
  </si>
  <si>
    <t>А16.23.017.005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</si>
  <si>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</si>
  <si>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А16.23.017.006</t>
  </si>
  <si>
    <t>Удаление внутримозговой гематомы больших полушарий головного мозга с иссечением артериовенозной мальформации</t>
  </si>
  <si>
    <t>А16.23.017.007</t>
  </si>
  <si>
    <t>Удаление гематом больших полушарий головного мозга</t>
  </si>
  <si>
    <t>А16.23.017.008</t>
  </si>
  <si>
    <t>Удаление гематом мозжечка</t>
  </si>
  <si>
    <t>А16.23.017.009</t>
  </si>
  <si>
    <t>Удаление гематом глубинных структур головного мозга</t>
  </si>
  <si>
    <t>А16.23.017.010</t>
  </si>
  <si>
    <t>Удаление эпидуральной гематомы головного мозга</t>
  </si>
  <si>
    <t>А16.23.017.011</t>
  </si>
  <si>
    <t>Закрытое наружное дренирование субдуральной гематомы</t>
  </si>
  <si>
    <t>А16.23.018</t>
  </si>
  <si>
    <t>Пластика твердой мозговой оболочки</t>
  </si>
  <si>
    <t>А16.23.019</t>
  </si>
  <si>
    <t>Пластика черепных нервов</t>
  </si>
  <si>
    <t>А16.23.020</t>
  </si>
  <si>
    <t>Реконструктивные операции при врожденных грыжах черепа</t>
  </si>
  <si>
    <t>А16.23.020.001</t>
  </si>
  <si>
    <t>Реконструктивные операции при врожденных грыжах черепа с лобноглазничной реконструкцией</t>
  </si>
  <si>
    <t>A16.23.020.002</t>
  </si>
  <si>
    <t>Реконструктивные операции при врожденных грыжах черепа с реконструкцией черепноглазничнолицевого комплекса</t>
  </si>
  <si>
    <t>A16.23.020.003</t>
  </si>
  <si>
    <t>Реконструктивные операции при врожденных грыжах черепа с реконструкцией костей носа</t>
  </si>
  <si>
    <t>A16.23.021</t>
  </si>
  <si>
    <t>Пластика верхнего сагиттального синуса</t>
  </si>
  <si>
    <t>A16.23.022</t>
  </si>
  <si>
    <t>Трепанация черепа</t>
  </si>
  <si>
    <t>A16.23.023</t>
  </si>
  <si>
    <t>Стереотаксические операции на головном мозге</t>
  </si>
  <si>
    <t>A16.23.023.001</t>
  </si>
  <si>
    <t>Стереотаксическая биопсия опухоли головного мозга</t>
  </si>
  <si>
    <t>A16.23.024</t>
  </si>
  <si>
    <t>Удаление новообразований головного мозга микрохирургическое</t>
  </si>
  <si>
    <t>A16.23.024.001</t>
  </si>
  <si>
    <t>Микрохирургическое удаление новообразований больших полушарий головного мозга с применением стереотаксического наведения и интраоперационной навигации</t>
  </si>
  <si>
    <t>A16.23.024.002</t>
  </si>
  <si>
    <t>Микрохирургическое удаление новообразований больших полушарий головного мозга с применением интраоперационной флюоресцентной микроскопии, лазерной спектроскопии, эндоскопии или эндоскопической ассистенции</t>
  </si>
  <si>
    <t>A16.23.024.003</t>
  </si>
  <si>
    <t>Микрохирургическое удаление новообразований больших полушарий головного мозга с применением нейрофизиологического мониторирования</t>
  </si>
  <si>
    <t>A16.23.025</t>
  </si>
  <si>
    <t>Удаление пораженного вещества головного мозга</t>
  </si>
  <si>
    <t>A16.23.026</t>
  </si>
  <si>
    <t>Удаление участков мозговой оболочки</t>
  </si>
  <si>
    <t>A16.23.027</t>
  </si>
  <si>
    <t>Перевязка кровеносных сосудов головного мозга</t>
  </si>
  <si>
    <t>A16.23.028</t>
  </si>
  <si>
    <t>Удаление субдуральной гематомы</t>
  </si>
  <si>
    <t>A16.23.029</t>
  </si>
  <si>
    <t>Кортикальная топэктомия</t>
  </si>
  <si>
    <t>A16.23.030</t>
  </si>
  <si>
    <t>Лобэктомия (удаление доли головного мозга)</t>
  </si>
  <si>
    <t>A16.23.030.001</t>
  </si>
  <si>
    <t>Роботассистированная лобэктомия</t>
  </si>
  <si>
    <t>A16.23.031</t>
  </si>
  <si>
    <t>Амигдалогиппокампэктомия</t>
  </si>
  <si>
    <t>A16.23.032</t>
  </si>
  <si>
    <t>Удаление новообразования основания черепа</t>
  </si>
  <si>
    <t>A16.23.032.001</t>
  </si>
  <si>
    <t>Удаление новообразования основания черепа микрохирургическое</t>
  </si>
  <si>
    <t>A16.23.032.002</t>
  </si>
  <si>
    <t>Удаление новообразования основания черепа микрохирургическое с пластикой дефекта основания черепа ауто- или искусственными имплантами</t>
  </si>
  <si>
    <t>A16.23.032.003</t>
  </si>
  <si>
    <t>Удаление новообразования основания черепа микрохирургическое трансоральным доступом с пластикой дефекта основания черепа ауто- или искусственными имплантами</t>
  </si>
  <si>
    <t>A16.23.032.004</t>
  </si>
  <si>
    <t>Удаление новообразования основания черепа микрохирургическое трансназальным доступом с пластикой дефекта основания черепа ауто- или искусственными имплантами</t>
  </si>
  <si>
    <t>A16.23.032.005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</si>
  <si>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</si>
  <si>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A16.23.032.006</t>
  </si>
  <si>
    <t>Удаление новообразования основания черепа трансназальное микрохирургическое с пластикой дефекта основания черепа ауто-или искусственными имплантами</t>
  </si>
  <si>
    <t>A16.23.033</t>
  </si>
  <si>
    <t>Удаление новообразования спинного мозга</t>
  </si>
  <si>
    <t>A16.23.033.001</t>
  </si>
  <si>
    <t>Удаление новообразования спинного мозга микрохирургическое</t>
  </si>
  <si>
    <t>A16.23.033.002</t>
  </si>
  <si>
    <t>Микрохирургическое удаление новообразований спинного мозга с применением нейрофизиологического мониторинга</t>
  </si>
  <si>
    <t>A16.23.033.003</t>
  </si>
  <si>
    <t>Микрохирургическое удаление новообразований спинного мозга с применением систем, стабилизирующих позвоночник</t>
  </si>
  <si>
    <t>A16.23.034</t>
  </si>
  <si>
    <t>Клипирование шейки аневризмы артерий головного мозга</t>
  </si>
  <si>
    <t>A16.23.034.001</t>
  </si>
  <si>
    <t>Клипирование шейки аневризмы внутренней сонной артерии</t>
  </si>
  <si>
    <t>A16.23.034.002</t>
  </si>
  <si>
    <t>Клипирование шейки аневризмы средней мозговой артерии</t>
  </si>
  <si>
    <t>A16.23.034.003</t>
  </si>
  <si>
    <t>Клипирование шейки аневризмы передней мозговой артерии</t>
  </si>
  <si>
    <t>A16.23.034.004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</si>
  <si>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</si>
  <si>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A16.23.034.005</t>
  </si>
  <si>
    <t>Клипирование шейки аневризмы дистальных сегментов артерий головного мозга</t>
  </si>
  <si>
    <t>А16.23.034.006</t>
  </si>
  <si>
    <t>Клипирование шейки аневризмы задней нижней мозжечковой артерии</t>
  </si>
  <si>
    <t>А16.23.034.007</t>
  </si>
  <si>
    <t>Клипирование шейки аневризмы каротидно-офтальмического сегмента</t>
  </si>
  <si>
    <t>А16.23.034.008</t>
  </si>
  <si>
    <t>Клипирование шейки аневризмы в случаях множественных аневризм головного мозга</t>
  </si>
  <si>
    <t>А16.23.034.009</t>
  </si>
  <si>
    <t>Эндоваскулярная трансартериальная окклюзия полости аневризмы с помощью микроспиралей</t>
  </si>
  <si>
    <t>А16.23.034.010</t>
  </si>
  <si>
    <t>Эндоваскулярная трансартериальная окклюзия полости аневризмы с помощью микроспиралей при поддержке стента</t>
  </si>
  <si>
    <t>A16.23.034.011</t>
  </si>
  <si>
    <t>Локальный эндоваскулярный трансвенозный тромболизис</t>
  </si>
  <si>
    <t>A16.23.034.012</t>
  </si>
  <si>
    <t>Локальный эндоваскулярный трансартериальный тромболизис</t>
  </si>
  <si>
    <t>A16.23.034.013</t>
  </si>
  <si>
    <t>Локальная эндоваскулярная трансартериальная тромбоэкстракция</t>
  </si>
  <si>
    <t>A16.23.035</t>
  </si>
  <si>
    <t>Укрепление стенок аневризмы артерий головного мозга</t>
  </si>
  <si>
    <t>A16.23.036</t>
  </si>
  <si>
    <t>Клипирование шейки аневризмы артерий головного мозга крупных и гигантских размеров</t>
  </si>
  <si>
    <t>A16.23.036.001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</si>
  <si>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</si>
  <si>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A16.23.036.002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</si>
  <si>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</si>
  <si>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A16.23.036.003</t>
  </si>
  <si>
    <t>Клипирование несущей аневризму артерии двумя клипсами</t>
  </si>
  <si>
    <t>A16.23.036.004</t>
  </si>
  <si>
    <t>Клипирование и окклюзия баллоном несущей аневризму артерии</t>
  </si>
  <si>
    <t>A16.23.037</t>
  </si>
  <si>
    <t>Установка субдурального или желудочкового датчика внутричерепного давления</t>
  </si>
  <si>
    <t>A16.23.038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</si>
  <si>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</si>
  <si>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</si>
  <si>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</si>
  <si>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</si>
  <si>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ауто-или искусственными имплантами</t>
  </si>
  <si>
    <t>A16.23.038.003</t>
  </si>
  <si>
    <t>Удаление новообразования оболочек головного мозга микрохирургическое с пластикой твердой мозговой оболочки и свода черепа ауто- или искусственными имплантами</t>
  </si>
  <si>
    <t>A16.23.038.004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</si>
  <si>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искусственными имплантами</t>
  </si>
  <si>
    <t>A16.23.038.005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</si>
  <si>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искусственными имплантами</t>
  </si>
  <si>
    <t>A16.23.038.006</t>
  </si>
  <si>
    <t>Удаление новообразования оболочек головного мозга с применением микрохирургической техники и интраоперационной навигации</t>
  </si>
  <si>
    <t>A16.23.038.007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</si>
  <si>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сложно-составными лоскутами</t>
  </si>
  <si>
    <t>А16.23.039</t>
  </si>
  <si>
    <t>Имплантация временных электродов для нейростимуляции спинного мозга и периферических нервов</t>
  </si>
  <si>
    <t>A16.23.040</t>
  </si>
  <si>
    <t>Каллозотомия</t>
  </si>
  <si>
    <t>A16.23.040.001</t>
  </si>
  <si>
    <t>Каллозотомия микрохирургическая</t>
  </si>
  <si>
    <t>A16.23.041</t>
  </si>
  <si>
    <t>Гемисферотомия функциональная</t>
  </si>
  <si>
    <t>A16.23.041.001</t>
  </si>
  <si>
    <t>Гемисферотомия функциональная микрохирургическая</t>
  </si>
  <si>
    <t>A16.23.042</t>
  </si>
  <si>
    <t>Имплантация программируемой системы в область блуждающего нерва</t>
  </si>
  <si>
    <t>A16.23.042.001</t>
  </si>
  <si>
    <t>Костная пластика челюстно-лицевой области с использованием аутокостных трансплантатов и/или искусственных имплантов</t>
  </si>
  <si>
    <t>A16.23.042.002</t>
  </si>
  <si>
    <t>Костная пластика челюстно-лицевой области с использованием контракционно-дистракционных аппаратов</t>
  </si>
  <si>
    <t>A16.23.043</t>
  </si>
  <si>
    <t>Люмбо-перитонеальное шунтирование</t>
  </si>
  <si>
    <t>A16.23.044</t>
  </si>
  <si>
    <t>Люмбальный дренаж наружный</t>
  </si>
  <si>
    <t>A16.23.045</t>
  </si>
  <si>
    <t>Реконструкция лобно-глазничного комплекса с выдвижением</t>
  </si>
  <si>
    <t>A16.23.046</t>
  </si>
  <si>
    <t>Пластика дефекта основания черепа</t>
  </si>
  <si>
    <t>A16.23.046.001</t>
  </si>
  <si>
    <t>Пластика дефекта основания черепа с использованием аутотрансплантации костей свода черепа</t>
  </si>
  <si>
    <t>A16.23.047</t>
  </si>
  <si>
    <t>Дренирование боковых желудочков головного мозга наружное</t>
  </si>
  <si>
    <t>A16.23.048</t>
  </si>
  <si>
    <t>Удаление черепно-лицевого новообразования</t>
  </si>
  <si>
    <t>A16.23.048.001</t>
  </si>
  <si>
    <t>Удаление черепно-лицевого новообразования микрохирургическое с пластикой дефекта основания черепа ауто- или искусственными имплантами</t>
  </si>
  <si>
    <t>A16.23.048.002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</si>
  <si>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</si>
  <si>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A16.23.049</t>
  </si>
  <si>
    <t>Резекция черепно-лицевого комплекса</t>
  </si>
  <si>
    <t>A16.23.049.001</t>
  </si>
  <si>
    <t>Резекция черепно-лицевого комплекса с микрохирургической пластикой ауто- или искусственными имплантами</t>
  </si>
  <si>
    <t>A16.23.049.002</t>
  </si>
  <si>
    <t>Резекция черепно-лицевого комплекса с реконструктивно-пластическим компонентом</t>
  </si>
  <si>
    <t>A16.23.049.003</t>
  </si>
  <si>
    <t>Резекция черепно-лицевого комплекса с микрохирургической пластикой</t>
  </si>
  <si>
    <t>A16.23.049.004</t>
  </si>
  <si>
    <t>Резекция черепно-лицевого комплекса с микрохирургической пластикой с использованием видеоэндоскопических технологий</t>
  </si>
  <si>
    <t>A16.23.050</t>
  </si>
  <si>
    <t>Реконструктивные операции при черепно-лицевых новообразованиях</t>
  </si>
  <si>
    <t>A16.23.050.001</t>
  </si>
  <si>
    <t>Микрохирургическая пластика черепно-лицевого комплекса с микрохирургической пластикой ауто- или искусственными имплантами</t>
  </si>
  <si>
    <t>A16.23.051</t>
  </si>
  <si>
    <t>Удаление гематомы хиазмально-селлярной области</t>
  </si>
  <si>
    <t>A16.23.051.001</t>
  </si>
  <si>
    <t>Трансназальное удаление гематомы хиазмально-селлярной области</t>
  </si>
  <si>
    <t>A16.23.051.002</t>
  </si>
  <si>
    <t>Транскраниальное удаление гематомы хиазмально-селлярной области</t>
  </si>
  <si>
    <t>A16.23.052</t>
  </si>
  <si>
    <t>Пластика ликворной фистулы</t>
  </si>
  <si>
    <t>A16.23.052.001</t>
  </si>
  <si>
    <t>Эндоскопическая эндоназальная пластика ликворной фистулы основания черепа</t>
  </si>
  <si>
    <t>A16.23.052.002</t>
  </si>
  <si>
    <t>Эндоскопическая пластика ликворных фистул</t>
  </si>
  <si>
    <t>А16.23.052.003</t>
  </si>
  <si>
    <t>Трансназальная пластика ликворных фистул</t>
  </si>
  <si>
    <t>А16.23.052.004</t>
  </si>
  <si>
    <t>Установка баллон-катетера в пазуху основной кости</t>
  </si>
  <si>
    <t>А16.23.052.005</t>
  </si>
  <si>
    <t>Пластика ликворной фистулы основания черепа эндоназальная с использованием видеоэндоскопических технологий</t>
  </si>
  <si>
    <t>А16.23.053</t>
  </si>
  <si>
    <t>Установка вентрикулярного дренажа наружного</t>
  </si>
  <si>
    <t>А16.23.054</t>
  </si>
  <si>
    <t>Вентрикуло-перитонеальное шунтирование</t>
  </si>
  <si>
    <t>А16.23.054.001</t>
  </si>
  <si>
    <t>Цистоперитонеальное шунтирование</t>
  </si>
  <si>
    <t>А16.23.054.002</t>
  </si>
  <si>
    <t>Цисто-вентрикулярное дренирование</t>
  </si>
  <si>
    <t>A16.23.054.003</t>
  </si>
  <si>
    <t>Цистоцистернальное дренирование</t>
  </si>
  <si>
    <t>A16.23.055</t>
  </si>
  <si>
    <t>Дренирование опухолевых кист полости черепа</t>
  </si>
  <si>
    <t>A16.23.055.001</t>
  </si>
  <si>
    <t>Фенестрация стенок кисты с использованием видеоэндоскопических технологий</t>
  </si>
  <si>
    <t>A16.23.056</t>
  </si>
  <si>
    <t>Имплантация эпидуральных электродов</t>
  </si>
  <si>
    <t>A16.23.056.001</t>
  </si>
  <si>
    <t>Имплантация эпидуральных спинальных электродов</t>
  </si>
  <si>
    <t>A16.23.056.002</t>
  </si>
  <si>
    <t>Имплантация эпидуральных электродов над проекцией центральной коры головного мозга</t>
  </si>
  <si>
    <t>A16.23.057</t>
  </si>
  <si>
    <t>Коррекция положения эпидуральных электродов</t>
  </si>
  <si>
    <t>A16.23.057.001</t>
  </si>
  <si>
    <t>Коррекция положения спинальных электродов</t>
  </si>
  <si>
    <t>A16.23.057.002</t>
  </si>
  <si>
    <t>Коррекция положения эпидуральных электродов над проекцией центральной коры головного мозга</t>
  </si>
  <si>
    <t>A16.23.058</t>
  </si>
  <si>
    <t>Имплантация нейростимулятора</t>
  </si>
  <si>
    <t>A16.23.058.001</t>
  </si>
  <si>
    <t>Имплантация подкожной части нейростимулятора</t>
  </si>
  <si>
    <t>A16.23.058.002</t>
  </si>
  <si>
    <t>Имплантация системы электростимуляции периферических нервов</t>
  </si>
  <si>
    <t>A16.23.059</t>
  </si>
  <si>
    <t>Пластика дефекта свода черепа</t>
  </si>
  <si>
    <t>A16.23.059.001</t>
  </si>
  <si>
    <t>Пластика дефекта свода черепа с использованием аутотрансплантатов из костей свода черепа</t>
  </si>
  <si>
    <t>A16.23.060</t>
  </si>
  <si>
    <t>Реконструкция черепно-глазнично-лицевого комплекса</t>
  </si>
  <si>
    <t>A16.23.060.001</t>
  </si>
  <si>
    <t>Реконструкция черепно-глазнично-лицевого комплекса. Циркулярная орбитотомия и медиальное перемещение глазниц</t>
  </si>
  <si>
    <t>A16.23.060.002</t>
  </si>
  <si>
    <t>Реконструкция черепно-глазнично-лицевого комплекса. Циркулярная орбитотомия и двухсторонняя остеотомия верхней челюсти с медиальным перемещением</t>
  </si>
  <si>
    <t>A16.23.060.003</t>
  </si>
  <si>
    <t>Реконструкция черепно-глазнично-лицевого комплекса. Парциальная орбитотомия и медиальное перемещение глазниц</t>
  </si>
  <si>
    <t>A16.23.061</t>
  </si>
  <si>
    <t>Удаление новообразования ствола головного мозга</t>
  </si>
  <si>
    <t>A16.23.061.001</t>
  </si>
  <si>
    <t>Удаление новообразования ствола головного мозга микрохирургическое</t>
  </si>
  <si>
    <t>A16.23.061.002</t>
  </si>
  <si>
    <t>Удаление новообразования ствола головного мозга с применением микрохирургической техники и интраоперационной навигации</t>
  </si>
  <si>
    <t>A16.23.062</t>
  </si>
  <si>
    <t>Удаление новообразования мозжечка и IV желудочка головного мозга</t>
  </si>
  <si>
    <t>A16.23.062.001</t>
  </si>
  <si>
    <t>Удаление новообразования мозжечка и IV желудочка с применением микрохирургической техники</t>
  </si>
  <si>
    <t>A16.23.062.002</t>
  </si>
  <si>
    <t>Удаление новообразования мозжечка и IV желудочка с применением микрохирургической техники и интраоперационной навигации</t>
  </si>
  <si>
    <t>A16.23.063</t>
  </si>
  <si>
    <t>Реконструкция лобно-глазничного комплекса</t>
  </si>
  <si>
    <t>A16.23.064</t>
  </si>
  <si>
    <t>Реконструкция скуло-лобно-глазничного комплекса</t>
  </si>
  <si>
    <t>A16.23.065</t>
  </si>
  <si>
    <t>Реконструкция лобно-носо-глазничного комплекса</t>
  </si>
  <si>
    <t>A16.23.066</t>
  </si>
  <si>
    <t>Реконструкция скуло-лобно-носо-глазничного комплекса</t>
  </si>
  <si>
    <t>А16.23.067</t>
  </si>
  <si>
    <t>Удаление новообразования больших полушарий головного мозга</t>
  </si>
  <si>
    <t>А16.23.067.001</t>
  </si>
  <si>
    <t>Удаление новообразования больших полушарий головного мозга с применением микрохирургической техники</t>
  </si>
  <si>
    <t>А16.23.067.002</t>
  </si>
  <si>
    <t>Удаление новообразования больших полушарий головного мозга с применением микрохирургической техники и интраоперационной навигации</t>
  </si>
  <si>
    <t>А16.23.068</t>
  </si>
  <si>
    <t>Удаление новообразования головного мозга ерединно-глубинной локализации</t>
  </si>
  <si>
    <t>А16.23.068.001</t>
  </si>
  <si>
    <t>Удаление новообразования головного мозга срединно-глубинной локализации с применением микрохирургической техники</t>
  </si>
  <si>
    <t>А16.23.068.002</t>
  </si>
  <si>
    <t>Удаление новообразования головного мозга срединно-глубинной локализации с применением микрохирургической техники и интраоперационной навигации</t>
  </si>
  <si>
    <t>А16.23.068.003</t>
  </si>
  <si>
    <t>Эндоскопическое удаление новообразования головного мозга срединно-глубинной локализации</t>
  </si>
  <si>
    <t>А16.23.069</t>
  </si>
  <si>
    <t>Удаление новообразования желудочков мозга</t>
  </si>
  <si>
    <t>А16.23.069.001</t>
  </si>
  <si>
    <t>Удаление новообразования желудочков мозга с применением микрохирургической техники</t>
  </si>
  <si>
    <t>А16.23.069.002</t>
  </si>
  <si>
    <t>Удаление новообразования желудочков мозга с применением микрохирургической техники и интраоперационной навигации</t>
  </si>
  <si>
    <t>А16.23.069.003</t>
  </si>
  <si>
    <t>Эндоскопическое удаление новообразования желудочков мозга</t>
  </si>
  <si>
    <t>А16.23.071</t>
  </si>
  <si>
    <t>Удаление новообразования области шишковидной железы головного мозга</t>
  </si>
  <si>
    <t>А16.23.071.001</t>
  </si>
  <si>
    <t>Удаление новообразования области шишковидной железы головного мозга с применением микрохирургической техники</t>
  </si>
  <si>
    <t>А16.23.071.003</t>
  </si>
  <si>
    <t>Удаление новообразования области шишковидной железы головного мозга с применением микрохирургической техники и интраоперационной навигации</t>
  </si>
  <si>
    <t>А16.23.071.004</t>
  </si>
  <si>
    <t>Удаление новообразования IV желудочка с применением микрохирургической техники и с нейрофизиологическим контролем/мониторингом</t>
  </si>
  <si>
    <t>А16.23.072</t>
  </si>
  <si>
    <t>Деструкция зоны вхождения задних корешков в спинной мозг</t>
  </si>
  <si>
    <t>А16.23.073</t>
  </si>
  <si>
    <t>Удаление новообразования оболочек спинного мозга</t>
  </si>
  <si>
    <t>А16.23.073.001</t>
  </si>
  <si>
    <t>Удаление новообразования оболочек спинного мозга с применением микрохирургической техники</t>
  </si>
  <si>
    <t>А16.23.074</t>
  </si>
  <si>
    <t>Декомпрессия корешка черепно-мозгового нерва</t>
  </si>
  <si>
    <t>А16.23.074.001</t>
  </si>
  <si>
    <t>Декомпрессия корешка черепно-мозгового нерва микроваскулярная с установкой протектора</t>
  </si>
  <si>
    <t>A16.23.074.002</t>
  </si>
  <si>
    <t>Декомпрессия корешка черепно-мозгового нерва при нейроваскулярном конфликте</t>
  </si>
  <si>
    <t>A16.23.075</t>
  </si>
  <si>
    <t>Удаление новообразования хиазмально-селлярной области и III желудочка головного мозга</t>
  </si>
  <si>
    <t>A16.23.076</t>
  </si>
  <si>
    <t>Резекция черепно-глазнично-лицевого комплекса</t>
  </si>
  <si>
    <t>A16.23.076.001</t>
  </si>
  <si>
    <t>Резекция черепно-глазнично-лицевого комплекса с микрохирургической пластикой</t>
  </si>
  <si>
    <t>A16.23.076.002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</si>
  <si>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</si>
  <si>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A16.23.077</t>
  </si>
  <si>
    <t>Деструкция подкорковых структур головного мозга</t>
  </si>
  <si>
    <t>A16.23.077.001</t>
  </si>
  <si>
    <t>Деструкция подкорковых структур стереотаксическим методом</t>
  </si>
  <si>
    <t>А16.23.078</t>
  </si>
  <si>
    <t>Имплантация внутримозговых электродов</t>
  </si>
  <si>
    <t>А16.23.078.001</t>
  </si>
  <si>
    <t>Имплантация внутримозговых электродов стереотаксическим методом</t>
  </si>
  <si>
    <t>А16.23.079</t>
  </si>
  <si>
    <t>Коррекция положения внутримозговых электродов</t>
  </si>
  <si>
    <t>А16.23.079.001</t>
  </si>
  <si>
    <t>Коррекция положения внутримозговых электродов стереотаксическим методом</t>
  </si>
  <si>
    <t>А16.23.080</t>
  </si>
  <si>
    <t>Установка стента в желудочковую систему мозга</t>
  </si>
  <si>
    <t>А16.23.080.001</t>
  </si>
  <si>
    <t>Установка стента в желудочковую систему мозга стереотаксическим методом</t>
  </si>
  <si>
    <t>А16.23.081</t>
  </si>
  <si>
    <t>Удаление кавернозной ангиомы головного мозга</t>
  </si>
  <si>
    <t>А16.23.081.001</t>
  </si>
  <si>
    <t>Удаление кавернозной ангиомы головного мозга с применением микрохирургической техники</t>
  </si>
  <si>
    <t>А16.23.081.002</t>
  </si>
  <si>
    <t>Удаление кавернозной ангиомы головного мозга с применением микрохирургической техники и интраперационной навигации</t>
  </si>
  <si>
    <t>А16.23.082</t>
  </si>
  <si>
    <t>Удаление новообразования черепных нервов</t>
  </si>
  <si>
    <t>А16.23.082.001</t>
  </si>
  <si>
    <t>Удаление новообразования черепных нервов с применением микрохирургической техники</t>
  </si>
  <si>
    <t>А16.23.082.002</t>
  </si>
  <si>
    <t>Удаление новообразования черепных нервов с применением микрохирургической техники и интраоперационной навигации</t>
  </si>
  <si>
    <t>А16.23.083</t>
  </si>
  <si>
    <t>Удаление новообразования краниофарингеального протока</t>
  </si>
  <si>
    <t>А16.23.083.001</t>
  </si>
  <si>
    <t>Удаление новообразования краниофарингеального протока с применением микрохирургической техники</t>
  </si>
  <si>
    <t>А16.23.083.002</t>
  </si>
  <si>
    <t>Удаление новообразования краниофарингеального протока с применением микрохирургической техники и интраоперационной навигации</t>
  </si>
  <si>
    <t>А16.23.084</t>
  </si>
  <si>
    <t>Трефинация черепа</t>
  </si>
  <si>
    <t>А16.23.085</t>
  </si>
  <si>
    <t>Декомпрессия позвоночного канала микрохирургическая</t>
  </si>
  <si>
    <t>А16.23.085.001</t>
  </si>
  <si>
    <t>Декомпрессия позвоночного канала с имплантацией стабилизирующей системы</t>
  </si>
  <si>
    <t>А16.23.086</t>
  </si>
  <si>
    <t>Стентирование ликворопроводящих путей головного мозга</t>
  </si>
  <si>
    <t>А16.23.087</t>
  </si>
  <si>
    <t>Реконструкция костей черепа и лицевого скелета с использованием стереолитографии</t>
  </si>
  <si>
    <t>А16.23.088</t>
  </si>
  <si>
    <t>Удаление абсцессов спинного мозга</t>
  </si>
  <si>
    <t>А16.23.089</t>
  </si>
  <si>
    <t>Удаление кист спинного мозга</t>
  </si>
  <si>
    <t>А16.23.090</t>
  </si>
  <si>
    <t>Имплантация помпы для субарахноидального введения лекарственных препаратов</t>
  </si>
  <si>
    <t>А16.23.091</t>
  </si>
  <si>
    <t>Настройка программируемого шунта</t>
  </si>
  <si>
    <t>А16.23.092</t>
  </si>
  <si>
    <t>Удаление контузионного очага головного мозга</t>
  </si>
  <si>
    <t>А16.23.093</t>
  </si>
  <si>
    <t>Дренирование кист полости черепа</t>
  </si>
  <si>
    <t>А16.24.001</t>
  </si>
  <si>
    <t>Разделение или иссечение нерва</t>
  </si>
  <si>
    <t>A16.24.002</t>
  </si>
  <si>
    <t>Сшивание нерва</t>
  </si>
  <si>
    <t>A16.24.002.001</t>
  </si>
  <si>
    <t>Сшивание нерва с использованием микрохирургической техники</t>
  </si>
  <si>
    <t>A16.24.003</t>
  </si>
  <si>
    <t>Невролиз и декомпрессия нерва</t>
  </si>
  <si>
    <t>A16.24.003.001</t>
  </si>
  <si>
    <t>Невролиз и декомпрессия ветвей лицевого нерва</t>
  </si>
  <si>
    <t>A16.24.004</t>
  </si>
  <si>
    <t>Выделение нерва в кистьевом туннеле</t>
  </si>
  <si>
    <t>A16.24.005</t>
  </si>
  <si>
    <t>Периартериальная симпатэктомия</t>
  </si>
  <si>
    <t>A16.24.006</t>
  </si>
  <si>
    <t>Невротомия</t>
  </si>
  <si>
    <t>A16.24.006.001</t>
  </si>
  <si>
    <t>Невротомия с применением микрохирургической техники</t>
  </si>
  <si>
    <t>A16.24.007</t>
  </si>
  <si>
    <t>Аутотрансплантация нерва</t>
  </si>
  <si>
    <t>A16.24.008</t>
  </si>
  <si>
    <t>Невротрипсия</t>
  </si>
  <si>
    <t>A16.24.009</t>
  </si>
  <si>
    <t>Радикулотомия</t>
  </si>
  <si>
    <t>A16.24.010</t>
  </si>
  <si>
    <t>Хордотомия</t>
  </si>
  <si>
    <t>A16.24.011</t>
  </si>
  <si>
    <t>Комиссуротомия</t>
  </si>
  <si>
    <t>A16.24.012</t>
  </si>
  <si>
    <t>Бульботомия</t>
  </si>
  <si>
    <t>A16.24.013</t>
  </si>
  <si>
    <t>Трактотомия</t>
  </si>
  <si>
    <t>A16.24.014</t>
  </si>
  <si>
    <t>Аутотрансплантация периферического нерва</t>
  </si>
  <si>
    <t>A16.24.014.001</t>
  </si>
  <si>
    <t>Аутотрансплантация периферического нерва с использованием микрохирургической техники</t>
  </si>
  <si>
    <t>A16.24.015</t>
  </si>
  <si>
    <t>Симпатэктомия</t>
  </si>
  <si>
    <t>A16.24.015.001</t>
  </si>
  <si>
    <t>Симпатэктомия торакоскопическая</t>
  </si>
  <si>
    <t>A16.24.015.002</t>
  </si>
  <si>
    <t>Симпатэктомия поясничная</t>
  </si>
  <si>
    <t>A16.24.015.003</t>
  </si>
  <si>
    <t>Симпатэктомия грудная</t>
  </si>
  <si>
    <t>A16.24.016</t>
  </si>
  <si>
    <t>Вылущивание невриномы</t>
  </si>
  <si>
    <t>A16.24.017</t>
  </si>
  <si>
    <t>Транспозиция нерва</t>
  </si>
  <si>
    <t>A16.24.017.001</t>
  </si>
  <si>
    <t>Транспозиция ветвей лицевого нерва с использованием микрохирургической техники</t>
  </si>
  <si>
    <t>A16.24.018</t>
  </si>
  <si>
    <t>Рассечение спаек и декомпрессия стволов нервных сплетений</t>
  </si>
  <si>
    <t>A16.24.019</t>
  </si>
  <si>
    <t>Невротизация</t>
  </si>
  <si>
    <t>A16.24.019.001</t>
  </si>
  <si>
    <t>Невротизация брахиоплексальная селективная с применением микрохирургической техники</t>
  </si>
  <si>
    <t>A16.24.019.002</t>
  </si>
  <si>
    <t>Невротизация интеркостобрахеальная селективная с применением микрохирургической техники</t>
  </si>
  <si>
    <t>A16.24.019.003</t>
  </si>
  <si>
    <t>Невротизация внутриплексальная с применением микрохирургической техники</t>
  </si>
  <si>
    <t>A16.24.020</t>
  </si>
  <si>
    <t>Удаление новообразования спинномозгового нерва</t>
  </si>
  <si>
    <t>A16.24.020.001</t>
  </si>
  <si>
    <t>Удаление новообразования спинномозгового нерва микрохирургическое</t>
  </si>
  <si>
    <t>A16.24.021</t>
  </si>
  <si>
    <t>Ризотомия</t>
  </si>
  <si>
    <t>A16.25.001</t>
  </si>
  <si>
    <t>Дренирование фурункула наружного уха</t>
  </si>
  <si>
    <t>A16.25.002</t>
  </si>
  <si>
    <t>Кюретаж наружного уха</t>
  </si>
  <si>
    <t>A16.25.003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</si>
  <si>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</si>
  <si>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</si>
  <si>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</si>
  <si>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A16.25.005</t>
  </si>
  <si>
    <t>Сшивание наружного уха</t>
  </si>
  <si>
    <t>A16.25.006</t>
  </si>
  <si>
    <t>Реконструкция наружного слухового прохода</t>
  </si>
  <si>
    <t>A16.25.007</t>
  </si>
  <si>
    <t>Удаление ушной серы</t>
  </si>
  <si>
    <t>A16.25.008</t>
  </si>
  <si>
    <t>Удаление инородного тела из слухового отверстия</t>
  </si>
  <si>
    <t>A16.25.008.001</t>
  </si>
  <si>
    <t>Удаление инородного тела из наружного слухового прохода; вторичное оперативное лечение</t>
  </si>
  <si>
    <t>A16.25.009</t>
  </si>
  <si>
    <t>Мирингопластика</t>
  </si>
  <si>
    <t>A16.25.010</t>
  </si>
  <si>
    <t>Ревизия тимпанопластики</t>
  </si>
  <si>
    <t>A16.25.011</t>
  </si>
  <si>
    <t>Миринготомия</t>
  </si>
  <si>
    <t>A16.25.012</t>
  </si>
  <si>
    <t>Продувание слуховой трубы</t>
  </si>
  <si>
    <t>A16.25.013</t>
  </si>
  <si>
    <t>Мастоидотомия</t>
  </si>
  <si>
    <t>A16.25.014</t>
  </si>
  <si>
    <t>Тимпанопластика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</si>
  <si>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</si>
  <si>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</si>
  <si>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</si>
  <si>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трансплантатов</t>
  </si>
  <si>
    <t>А16.25.014.003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</si>
  <si>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трансплантатов</t>
  </si>
  <si>
    <t>А16.25.014.004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</si>
  <si>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</si>
  <si>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А16.25.014.005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</si>
  <si>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</si>
  <si>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А16.25.015</t>
  </si>
  <si>
    <t>Первичная хирургическая обработка раны уха</t>
  </si>
  <si>
    <t>А16.25.016</t>
  </si>
  <si>
    <t>Ревизия барабанной полости</t>
  </si>
  <si>
    <t>А16.25.017</t>
  </si>
  <si>
    <t>Рассечение рубцов в барабанной полости</t>
  </si>
  <si>
    <t>А16.25.018</t>
  </si>
  <si>
    <t>Радикальная операция на ухе</t>
  </si>
  <si>
    <t>А16.25.019</t>
  </si>
  <si>
    <t>Стапедэктомия со стапедопластикой</t>
  </si>
  <si>
    <t>А16.25.019.001</t>
  </si>
  <si>
    <t>Спедэктомия со стапедопластикой аутохрящом на вену</t>
  </si>
  <si>
    <t>А16.25.019.002</t>
  </si>
  <si>
    <t>Спедэктомия со стапедопластикой по поршневой методике</t>
  </si>
  <si>
    <t>А16.25.020</t>
  </si>
  <si>
    <t>Шунтирование и дренирование барабанной полости</t>
  </si>
  <si>
    <t>А16.25.021</t>
  </si>
  <si>
    <t>Устранение дефекта ушной раковины</t>
  </si>
  <si>
    <t>А16.25.021.001</t>
  </si>
  <si>
    <t>Пластика выступающих (оттопыренных) ушных раковин</t>
  </si>
  <si>
    <t>А16.25.022</t>
  </si>
  <si>
    <t>Формирование ушной раковины при анотии или микротии</t>
  </si>
  <si>
    <t>А16.25.023</t>
  </si>
  <si>
    <t>Кохлеарная имплантация</t>
  </si>
  <si>
    <t>А16.25.023.001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</si>
  <si>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</si>
  <si>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А16.25.024</t>
  </si>
  <si>
    <t>Аурикулопластика</t>
  </si>
  <si>
    <t>А16.25.025</t>
  </si>
  <si>
    <t>Аурикуломеатотимпанопластика</t>
  </si>
  <si>
    <t>А16.25.026</t>
  </si>
  <si>
    <t>Санирующая операция на среднем ухе с реконструкцией</t>
  </si>
  <si>
    <t>А16.25.027</t>
  </si>
  <si>
    <t>Тимпанотомия</t>
  </si>
  <si>
    <t>А16.25.027.001</t>
  </si>
  <si>
    <t>Тимпанотомия с рассечением рубцов барабанной полости</t>
  </si>
  <si>
    <t>А16.25.027.002</t>
  </si>
  <si>
    <t>Тимпанотомия с удалением тимпаносклеротических бляшек</t>
  </si>
  <si>
    <t>А16.25.028</t>
  </si>
  <si>
    <t>Формирование барабанной полости</t>
  </si>
  <si>
    <t>А16.25.029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</si>
  <si>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трансплантатов</t>
  </si>
  <si>
    <t>А16.25.030</t>
  </si>
  <si>
    <t>Аттикоантротомия (раздельная)</t>
  </si>
  <si>
    <t>А16.25.031</t>
  </si>
  <si>
    <t>Антромастоидотомия, антродренаж</t>
  </si>
  <si>
    <t>А16.25.032</t>
  </si>
  <si>
    <t>Имплантация стволомозгового импланта</t>
  </si>
  <si>
    <t>А16.25.033</t>
  </si>
  <si>
    <t>Дренирование эндолимфатических пространств внутреннего уха с применением микрохирургической и лучевой техники</t>
  </si>
  <si>
    <t>А16.25.034</t>
  </si>
  <si>
    <t>Деструктивные микрохирургические вмешательства на структурах внутреннего уха с применением лучевой техники</t>
  </si>
  <si>
    <t>А16.25.035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</si>
  <si>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</si>
  <si>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А16.25.036</t>
  </si>
  <si>
    <t>Катетеризация слуховой трубы</t>
  </si>
  <si>
    <t>А16.25.036.001</t>
  </si>
  <si>
    <t>Катетеризация слуховой трубы с введением лекарственных препаратов</t>
  </si>
  <si>
    <t>А16.25.037</t>
  </si>
  <si>
    <t>Пластика устья слуховой трубы с использованием видеоэндоскопических технологий</t>
  </si>
  <si>
    <t>А16.25.039</t>
  </si>
  <si>
    <t>Эндоскопическое электрохирургическое удаление новообразования среднего уха</t>
  </si>
  <si>
    <t>А16.25.040</t>
  </si>
  <si>
    <t>Иссечение тканей наружного уха</t>
  </si>
  <si>
    <t>А16.25.041</t>
  </si>
  <si>
    <t>Резекция ушной раковины</t>
  </si>
  <si>
    <t>А16.25.042</t>
  </si>
  <si>
    <t>Удаление доброкачественного новообразования наружного слухового прохода</t>
  </si>
  <si>
    <t>А16.25.043</t>
  </si>
  <si>
    <t>Иссечение парааурикулярного свища</t>
  </si>
  <si>
    <t>А16.26.001</t>
  </si>
  <si>
    <t>Разрез слезной железы</t>
  </si>
  <si>
    <t>A16.26.002</t>
  </si>
  <si>
    <t>Удаление инородного тела или новообразования слезной железы</t>
  </si>
  <si>
    <t>A16.26.003</t>
  </si>
  <si>
    <t>Иссечение слезной железы</t>
  </si>
  <si>
    <t>A16.26.004</t>
  </si>
  <si>
    <t>Устранение дислокации слезной железы</t>
  </si>
  <si>
    <t>A16.26.005</t>
  </si>
  <si>
    <t>Удаление камней слезных канальцев</t>
  </si>
  <si>
    <t>A16.26.006</t>
  </si>
  <si>
    <t>Вскрытие флегмоны слезного мешка, разрез слезных точек и слезных канальцев</t>
  </si>
  <si>
    <t>A16.26.007</t>
  </si>
  <si>
    <t>Пластика слезных точек и слезных канальцев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</si>
  <si>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</si>
  <si>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</si>
  <si>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</si>
  <si>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</si>
  <si>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A16.26.007.003</t>
  </si>
  <si>
    <t>Имплантация обтуратора слезной точки</t>
  </si>
  <si>
    <t>A16.26.008</t>
  </si>
  <si>
    <t>Дакриоцистэктомия</t>
  </si>
  <si>
    <t>A16.26.008.001</t>
  </si>
  <si>
    <t>Дакриоцистэктомия радиоволновая</t>
  </si>
  <si>
    <t>A16.26.009</t>
  </si>
  <si>
    <t>Дакриоцисториностомия</t>
  </si>
  <si>
    <t>A16.26.009.001</t>
  </si>
  <si>
    <t>Дакриоцисториностомия с использованием эндоскопических технологий</t>
  </si>
  <si>
    <t>A16.26.009.002</t>
  </si>
  <si>
    <t>Дакриоцисториностомия с интубацией и использованием эндоскопических технологий</t>
  </si>
  <si>
    <t>A16.26.010</t>
  </si>
  <si>
    <t>Конъюнктиводакриостомия, конъюнктивориностомия</t>
  </si>
  <si>
    <t>A16.26.010.001</t>
  </si>
  <si>
    <t>Лакоцистостомия с постоянной интубацией</t>
  </si>
  <si>
    <t>A16.26.010.002</t>
  </si>
  <si>
    <t>Лакориностомия с имплантацией лакопротеза</t>
  </si>
  <si>
    <t>A16.26.011</t>
  </si>
  <si>
    <t>Зондирование слезных канальцев, активация слезных точек</t>
  </si>
  <si>
    <t>A16.26.012</t>
  </si>
  <si>
    <t>Блефаротомия, кантотомия</t>
  </si>
  <si>
    <t>A16.26.013</t>
  </si>
  <si>
    <t>Удаление халязиона</t>
  </si>
  <si>
    <t>A16.26.014</t>
  </si>
  <si>
    <t>Удаление контагиозного моллюска, вскрытие малых ретенционных кист век и конъюнктивы, ячменя, абсцесса века</t>
  </si>
  <si>
    <t>A16.26.015</t>
  </si>
  <si>
    <t>Иссечение обызвествленной мейбомиевой железы</t>
  </si>
  <si>
    <t>A16.26.016</t>
  </si>
  <si>
    <t>Иссечение, репозиция основания ресниц</t>
  </si>
  <si>
    <t>A16.26.017</t>
  </si>
  <si>
    <t>Трансплантация волосяных фолликулов</t>
  </si>
  <si>
    <t>A16.26.018</t>
  </si>
  <si>
    <t>Эпиляция ресниц</t>
  </si>
  <si>
    <t>A16.26.019</t>
  </si>
  <si>
    <t>Устранение эпикантуса</t>
  </si>
  <si>
    <t>A16.26.020</t>
  </si>
  <si>
    <t>Устранение энтропиона или эктропиона</t>
  </si>
  <si>
    <t>A16.26.021</t>
  </si>
  <si>
    <t>Коррекция блефароптоза</t>
  </si>
  <si>
    <t>A16.26.021.001</t>
  </si>
  <si>
    <t>Устранение птоза</t>
  </si>
  <si>
    <t>A16.26.022</t>
  </si>
  <si>
    <t>Коррекция блефарохалязиса</t>
  </si>
  <si>
    <t>A16.26.023</t>
  </si>
  <si>
    <t>Устранение блефароспазма</t>
  </si>
  <si>
    <t>A16.26.024</t>
  </si>
  <si>
    <t>Блефарорафия</t>
  </si>
  <si>
    <t>A16.26.025</t>
  </si>
  <si>
    <t>Удаление новообразования век</t>
  </si>
  <si>
    <t>A16.26.026</t>
  </si>
  <si>
    <t>Ушивание раны века</t>
  </si>
  <si>
    <t>A16.26.027</t>
  </si>
  <si>
    <t>Пластика глазной щели</t>
  </si>
  <si>
    <t>A16.26.028</t>
  </si>
  <si>
    <t>Миотомия, тенотомия глазной мышцы</t>
  </si>
  <si>
    <t>A16.26.029</t>
  </si>
  <si>
    <t>Трансплантация, иссечение глазной мышцы</t>
  </si>
  <si>
    <t>A16.26.030</t>
  </si>
  <si>
    <t>Резекция глазной мышцы</t>
  </si>
  <si>
    <t>A16.26.031</t>
  </si>
  <si>
    <t>Рецессия, тенорафия глазной мышцы</t>
  </si>
  <si>
    <t>A16.26.032</t>
  </si>
  <si>
    <t>Рассечение спаек глазной мышцы</t>
  </si>
  <si>
    <t>A16.26.033</t>
  </si>
  <si>
    <t>Конъюнктивотомия</t>
  </si>
  <si>
    <t>A16.26.034</t>
  </si>
  <si>
    <t>Удаление инородного тела конъюнктивы</t>
  </si>
  <si>
    <t>A16.26.035</t>
  </si>
  <si>
    <t>Ушивание раны конъюнктивы</t>
  </si>
  <si>
    <t>A16.26.036</t>
  </si>
  <si>
    <t>Экспрессия (выдавливание) и выскабливание фолликулов конъюнктивы</t>
  </si>
  <si>
    <t>A16.26.037</t>
  </si>
  <si>
    <t>Перитомия, периэктомия, лимборрафия</t>
  </si>
  <si>
    <t>A16.26.038</t>
  </si>
  <si>
    <t>Рассечение симблефарона</t>
  </si>
  <si>
    <t>A16.26.039</t>
  </si>
  <si>
    <t>Тарзопластика</t>
  </si>
  <si>
    <t>A16.26.040</t>
  </si>
  <si>
    <t>Трансплантация стенонова протока в конъюнктивальную полость</t>
  </si>
  <si>
    <t>A16.26.041</t>
  </si>
  <si>
    <t>Пластика конъюнктивальной полости</t>
  </si>
  <si>
    <t>A16.26.041.001</t>
  </si>
  <si>
    <t>Пластика конъюнктивальной полости с использованием свободного лоскута слизистой со щеки</t>
  </si>
  <si>
    <t>A16.26.043</t>
  </si>
  <si>
    <t>Иссечение пингвекулы</t>
  </si>
  <si>
    <t>A16.26.044</t>
  </si>
  <si>
    <t>Удаление птеригиума</t>
  </si>
  <si>
    <t>A16.26.045</t>
  </si>
  <si>
    <t>Кератотомия</t>
  </si>
  <si>
    <t>A16.26.046</t>
  </si>
  <si>
    <t>Кератэктомия</t>
  </si>
  <si>
    <t>A16.26.046.001</t>
  </si>
  <si>
    <t>Эксимерлазерная фототерапевтическая кератэктомия</t>
  </si>
  <si>
    <t>A16.26.046.002</t>
  </si>
  <si>
    <t>Эксимерлазерная фоторефракционная кератэктомия</t>
  </si>
  <si>
    <t>A16.26.047</t>
  </si>
  <si>
    <t>Кератомилез</t>
  </si>
  <si>
    <t>A16.26.048</t>
  </si>
  <si>
    <t>Кератофакия</t>
  </si>
  <si>
    <t>A16.26.049</t>
  </si>
  <si>
    <t>Кератопластика (трансплантация роговицы)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</si>
  <si>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</si>
  <si>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</si>
  <si>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</si>
  <si>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</si>
  <si>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A16.26.049.003</t>
  </si>
  <si>
    <t>Задняя послойная кератопластика</t>
  </si>
  <si>
    <t>A16.26.049.004</t>
  </si>
  <si>
    <t>Послойная кератопластика</t>
  </si>
  <si>
    <t>A16.26.049.005</t>
  </si>
  <si>
    <t>Неавтоматизированная эндокератопластика</t>
  </si>
  <si>
    <t>A16.26.049.006</t>
  </si>
  <si>
    <t>Сквозная лимбокератопластика</t>
  </si>
  <si>
    <t>A16.26.049.007</t>
  </si>
  <si>
    <t>Кератопластика конъюнктивальная</t>
  </si>
  <si>
    <t>A16.26.049.008</t>
  </si>
  <si>
    <t>Кератопластика сквозная</t>
  </si>
  <si>
    <t>A16.26.049.009</t>
  </si>
  <si>
    <t>Удаление птеригиума с послойной частичной кератопластикой</t>
  </si>
  <si>
    <t>A16.26.050</t>
  </si>
  <si>
    <t>Кератопротезирование</t>
  </si>
  <si>
    <t>A16.26.051</t>
  </si>
  <si>
    <t>Удаление инородного тела роговицы</t>
  </si>
  <si>
    <t>A16.26.052</t>
  </si>
  <si>
    <t>Ушивание раны роговицы</t>
  </si>
  <si>
    <t>A16.26.052.001</t>
  </si>
  <si>
    <t>Ушивание проникающей раны роговицы</t>
  </si>
  <si>
    <t>A16.26.053</t>
  </si>
  <si>
    <t>Фистулэктомия, ушивание фистулы роговицы, склеры</t>
  </si>
  <si>
    <t>A16.26.054</t>
  </si>
  <si>
    <t>Парацентез, пункция передней камеры глаза</t>
  </si>
  <si>
    <t>A16.26.055</t>
  </si>
  <si>
    <t>Промывание передней камеры глаза</t>
  </si>
  <si>
    <t>A16.26.056</t>
  </si>
  <si>
    <t>Введение воздуха, лекарственных препаратов в переднюю камеру глаза</t>
  </si>
  <si>
    <t>A16.26.057</t>
  </si>
  <si>
    <t>Удаление инородного тела из переднего сегмента глаза</t>
  </si>
  <si>
    <t>A16.26.058</t>
  </si>
  <si>
    <t>Синусотомия</t>
  </si>
  <si>
    <t>A16.26.059</t>
  </si>
  <si>
    <t>Иридотомия</t>
  </si>
  <si>
    <t>A16.26.060</t>
  </si>
  <si>
    <t>Иридэктомия</t>
  </si>
  <si>
    <t>A16.26.061</t>
  </si>
  <si>
    <t>Ириденклейзис</t>
  </si>
  <si>
    <t>А16.26.062</t>
  </si>
  <si>
    <t>Иридопластика</t>
  </si>
  <si>
    <t>А16.26.063</t>
  </si>
  <si>
    <t>Иридоциклоретракция</t>
  </si>
  <si>
    <t>А16.26.064</t>
  </si>
  <si>
    <t>Иридосклерэктомия</t>
  </si>
  <si>
    <t>А16.26.064.001</t>
  </si>
  <si>
    <t>Имплантация иридохрусталиковой диафрагмы, искусственной радужки</t>
  </si>
  <si>
    <t>А16.26.065</t>
  </si>
  <si>
    <t>Циклэктомия, циклотомия</t>
  </si>
  <si>
    <t>А16.26.065.001</t>
  </si>
  <si>
    <t>Циклэктомия, трансцилиарное дренирование задней камеры</t>
  </si>
  <si>
    <t>А16.26.066</t>
  </si>
  <si>
    <t>Циклодиализ</t>
  </si>
  <si>
    <t>А16.26.067</t>
  </si>
  <si>
    <t>Гониотомия</t>
  </si>
  <si>
    <t>А16.26.068</t>
  </si>
  <si>
    <t>Гониоспазис</t>
  </si>
  <si>
    <t>A16.26.069</t>
  </si>
  <si>
    <t>Трабекулотомия</t>
  </si>
  <si>
    <t>A16.26.070</t>
  </si>
  <si>
    <t>Трабекулоэктомия (синустрабекулоэктомия)</t>
  </si>
  <si>
    <t>A16.26.071</t>
  </si>
  <si>
    <t>Декомпрессия зрительного нерва</t>
  </si>
  <si>
    <t>A16.26.072</t>
  </si>
  <si>
    <t>Склеротомия, пункция склеры</t>
  </si>
  <si>
    <t>A16.26.073</t>
  </si>
  <si>
    <t>Склерэктомия, трепанация склеры</t>
  </si>
  <si>
    <t>A16.26.073.001</t>
  </si>
  <si>
    <t>Глубокая склерэктомия</t>
  </si>
  <si>
    <t>A16.26.073.003</t>
  </si>
  <si>
    <t>Проникающая склерэктомия</t>
  </si>
  <si>
    <t>A16.26.074</t>
  </si>
  <si>
    <t>Склероангулореконструкция</t>
  </si>
  <si>
    <t>A16.26.075</t>
  </si>
  <si>
    <t>Склеропластика</t>
  </si>
  <si>
    <t>A16.26.075.001</t>
  </si>
  <si>
    <t>Склеропластика с использованием трансплантатов</t>
  </si>
  <si>
    <t>A16.26.076</t>
  </si>
  <si>
    <t>Ушивание раны склеры</t>
  </si>
  <si>
    <t>A16.26.076.001</t>
  </si>
  <si>
    <t>Ушивание проникающей раны склеры</t>
  </si>
  <si>
    <t>A16.26.077</t>
  </si>
  <si>
    <t>Удаление инородного тела из склеры</t>
  </si>
  <si>
    <t>A16.26.078</t>
  </si>
  <si>
    <t>Укрепление склеры заднего сегмента глаза</t>
  </si>
  <si>
    <t>A16.26.079</t>
  </si>
  <si>
    <t>Реваскуляризация заднего сегмента глаза</t>
  </si>
  <si>
    <t>A16.26.080</t>
  </si>
  <si>
    <t>Удаление инородного тела, паразитов из заднего сегмента глаза</t>
  </si>
  <si>
    <t>A16.26.081</t>
  </si>
  <si>
    <t>Локальное эписклеральное пломбирование</t>
  </si>
  <si>
    <t>A16.26.082</t>
  </si>
  <si>
    <t>Круговое эпиклеральное пломбирование</t>
  </si>
  <si>
    <t>A16.26.083</t>
  </si>
  <si>
    <t>Резекция, рифление склеры</t>
  </si>
  <si>
    <t>A16.26.084</t>
  </si>
  <si>
    <t>Деструкция очагов воспаления, неоваскуляризации или новообразования сетчатки, хориоидеи</t>
  </si>
  <si>
    <t>A16.26.085</t>
  </si>
  <si>
    <t>Транслокация макулы</t>
  </si>
  <si>
    <t>A16.26.086</t>
  </si>
  <si>
    <t>Эндовитреальное введение лекарственных препаратов, воздуха, силикона</t>
  </si>
  <si>
    <t>A16.26.086.001</t>
  </si>
  <si>
    <t>Интравитреальное введение лекарственных препаратов</t>
  </si>
  <si>
    <t>A16.26.087</t>
  </si>
  <si>
    <t>Замещение стекловидного тела</t>
  </si>
  <si>
    <t>A16.26.088</t>
  </si>
  <si>
    <t>Витреотомия</t>
  </si>
  <si>
    <t>A16.26.089</t>
  </si>
  <si>
    <t>Витреоэктомия</t>
  </si>
  <si>
    <t>A16.26.089.001</t>
  </si>
  <si>
    <t>Витрэктомия передняя</t>
  </si>
  <si>
    <t>A16.26.089.002</t>
  </si>
  <si>
    <t>Витреоэктомия задняя субтотальная закрытая</t>
  </si>
  <si>
    <t>A16.26.090</t>
  </si>
  <si>
    <t>Витреошвартэктомия</t>
  </si>
  <si>
    <t>A16.26.091</t>
  </si>
  <si>
    <t>Удаление инородного тела из хрусталика</t>
  </si>
  <si>
    <t>A16.26.092</t>
  </si>
  <si>
    <t>Экстракция хрусталика</t>
  </si>
  <si>
    <t>A16.26.092.001</t>
  </si>
  <si>
    <t>Лазерная экстракция хрусталика</t>
  </si>
  <si>
    <t>A16.26.092.002</t>
  </si>
  <si>
    <t>Удаление вывихнутого хрусталика</t>
  </si>
  <si>
    <t>A16.26.092.003</t>
  </si>
  <si>
    <t>Удаление вывихнутой в стекловидное тело интраокулярной линзы</t>
  </si>
  <si>
    <t>A16.26.092.004</t>
  </si>
  <si>
    <t>Удаление хрусталиковых масс</t>
  </si>
  <si>
    <t>A16.26.092.005</t>
  </si>
  <si>
    <t>Ленсэктомия</t>
  </si>
  <si>
    <t>A16.26.093</t>
  </si>
  <si>
    <t>Факоэмульсификация без интраокулярной линзы. Факофрагментация, факоаспирация</t>
  </si>
  <si>
    <t>A16.26.093.001</t>
  </si>
  <si>
    <t>Факоэмульсификация с использованием фемтосекундного лазера</t>
  </si>
  <si>
    <t>A16.26.093.002</t>
  </si>
  <si>
    <t>Факоэмульсификация с имплантацией интраокулярной линзы</t>
  </si>
  <si>
    <t>A16.26.094</t>
  </si>
  <si>
    <t>Имплантация интраокулярной линзы</t>
  </si>
  <si>
    <t>A16.26.094.001</t>
  </si>
  <si>
    <t>Репозиция с подшиванием интраокулярной линзы</t>
  </si>
  <si>
    <t>A16.26.095</t>
  </si>
  <si>
    <t>Удаление интраокулярной линзы</t>
  </si>
  <si>
    <t>A16.26.096</t>
  </si>
  <si>
    <t>Дисцизия, экстракция вторичной катаракты</t>
  </si>
  <si>
    <t>A16.26.097</t>
  </si>
  <si>
    <t>Лазерная капсулотомия, капсулэктомия</t>
  </si>
  <si>
    <t>A16.26.098</t>
  </si>
  <si>
    <t>Энуклеация глазного яблока</t>
  </si>
  <si>
    <t>A16.26.099</t>
  </si>
  <si>
    <t>Эвисцерация глазного яблока</t>
  </si>
  <si>
    <t>A16.26.099.001</t>
  </si>
  <si>
    <t>Эвисцерация с резекцией заднего полюса и имплантацией вкладыша</t>
  </si>
  <si>
    <t>A16.26.099.002</t>
  </si>
  <si>
    <t>Эвисцероэнуклеация с инверсией заднего полюса глаза</t>
  </si>
  <si>
    <t>A16.26.100</t>
  </si>
  <si>
    <t>Пластика глазницы с использованием аллопластического материала</t>
  </si>
  <si>
    <t>A16.26.101</t>
  </si>
  <si>
    <t>Имплантация интрастромальных сегментов</t>
  </si>
  <si>
    <t>A16.26.102</t>
  </si>
  <si>
    <t>Удаление имплантата глазницы</t>
  </si>
  <si>
    <t>A16.26.103</t>
  </si>
  <si>
    <t>Орбитотомия</t>
  </si>
  <si>
    <t>A16.26.103.001</t>
  </si>
  <si>
    <t>Костно-пластическая орбитотомия</t>
  </si>
  <si>
    <t>A16.26.103.002</t>
  </si>
  <si>
    <t>Орбитотомия поднадкостничная</t>
  </si>
  <si>
    <t>A16.26.103.003</t>
  </si>
  <si>
    <t>Орбитотомия транскутанная</t>
  </si>
  <si>
    <t>A16.26.104</t>
  </si>
  <si>
    <t>Трансконъюнктивальная орбитотомия</t>
  </si>
  <si>
    <t>A16.26.105</t>
  </si>
  <si>
    <t>Резекция стенок глазницы</t>
  </si>
  <si>
    <t>A16.26.106</t>
  </si>
  <si>
    <t>Удаление инородного тела, новообразования из глазницы</t>
  </si>
  <si>
    <t>A16.26.107</t>
  </si>
  <si>
    <t>Экзентерация глазницы</t>
  </si>
  <si>
    <t>A16.26.107.001</t>
  </si>
  <si>
    <t>Частичная экзентерация глазницы с сохранением век</t>
  </si>
  <si>
    <t>A16.26.108</t>
  </si>
  <si>
    <t>Реконструкция глазницы</t>
  </si>
  <si>
    <t>A16.26.110</t>
  </si>
  <si>
    <t>Стимуляция нормальной функции желтого пятна сетчатки (плеоптическое лечение)</t>
  </si>
  <si>
    <t>A16.26.111</t>
  </si>
  <si>
    <t>Пластика века (блефаропластика) без и с пересадкой тканей</t>
  </si>
  <si>
    <t>A16.26.111.001</t>
  </si>
  <si>
    <t>Пластика верхних век без пересадки тканей чрескожным доступом</t>
  </si>
  <si>
    <t>A16.26.111.002</t>
  </si>
  <si>
    <t>Пластика верхних век без пересадки тканей трансконъюнктивальным доступом</t>
  </si>
  <si>
    <t>A16.26.111.003</t>
  </si>
  <si>
    <t>Пластика нижних век чрескожным подресничным доступом с формированием кожного лоскута</t>
  </si>
  <si>
    <t>A16.26.111.004</t>
  </si>
  <si>
    <t>Пластика нижних век чрескожным подресничным доступом с кожно-мышечным лоскутом</t>
  </si>
  <si>
    <t>A16.26.111.005</t>
  </si>
  <si>
    <t>Пластика нижних век чрескожным подресничным доступом с миопексией</t>
  </si>
  <si>
    <t>A16.26.111.006</t>
  </si>
  <si>
    <t>Пластика нижних век чрескожным подресничным доступом с каптопексией</t>
  </si>
  <si>
    <t>A16.26.111.007</t>
  </si>
  <si>
    <t>Пластика нижних век чрескожным подресничным доступом с перемещением части жирового тела орбиты в “слезную борозду”</t>
  </si>
  <si>
    <t>A16.26.111.008</t>
  </si>
  <si>
    <t>Пластика нижних век трансконъюктивальным доступом</t>
  </si>
  <si>
    <t>A16.26.111.009</t>
  </si>
  <si>
    <t>Бипланарная пластика нижних век</t>
  </si>
  <si>
    <t>A16.26.111.010</t>
  </si>
  <si>
    <t>Ориентальная пластика век</t>
  </si>
  <si>
    <t>A16.26.112</t>
  </si>
  <si>
    <t>Прочие проникающие антиглаукоматозные операции</t>
  </si>
  <si>
    <t>A16.26.113</t>
  </si>
  <si>
    <t>Тампонада витреальной полости (перфторорганическим или иным высокомолекулярным соединением)</t>
  </si>
  <si>
    <t>А16.26.114</t>
  </si>
  <si>
    <t>Эндовитреальная замена перфторорганического соединения на силикон</t>
  </si>
  <si>
    <t>А16.26.115</t>
  </si>
  <si>
    <t>Удаление силиконового масла (или иного высокомолекулярного соединения) из витреальной полости</t>
  </si>
  <si>
    <t>А16.26.116</t>
  </si>
  <si>
    <t>Удаление эписклеральной пломбы</t>
  </si>
  <si>
    <t>А16.26.117</t>
  </si>
  <si>
    <t>Непроникающая глубокая склерэктомия</t>
  </si>
  <si>
    <t>А16.26.117.001</t>
  </si>
  <si>
    <t>Непроникающая глубокая склерэктомия с дренированием</t>
  </si>
  <si>
    <t>А16.26.118</t>
  </si>
  <si>
    <t>Прочие непроникающие антиглаукоматозные операции</t>
  </si>
  <si>
    <t>А16.26.119</t>
  </si>
  <si>
    <t>Пластика фильтрационной подушечки</t>
  </si>
  <si>
    <t>А16.26.120</t>
  </si>
  <si>
    <t>Ревизия (нидлинг) фильтрационной подушечки</t>
  </si>
  <si>
    <t>А16.26.120.001</t>
  </si>
  <si>
    <t>Ревизия (нидлинг) фильтрационной подушки, механический нидлинг</t>
  </si>
  <si>
    <t>A16.26.120.002</t>
  </si>
  <si>
    <t>Ревизия (нидлинг) фильтрационной подушки, субсклеральный нидлинг</t>
  </si>
  <si>
    <t>A16.26.121</t>
  </si>
  <si>
    <t>Удаление новообразования роговицы, конъюнктивы</t>
  </si>
  <si>
    <t>A16.26.122</t>
  </si>
  <si>
    <t>Введение аутокрови в зону фистулы</t>
  </si>
  <si>
    <t>A16.26.123</t>
  </si>
  <si>
    <t>Введение вискоэластиков в зону операции</t>
  </si>
  <si>
    <t>A16.26.124</t>
  </si>
  <si>
    <t>Алкоголизация цилиарного ганглия</t>
  </si>
  <si>
    <t>A16.26.125</t>
  </si>
  <si>
    <t>Подшивание цилиарного тела</t>
  </si>
  <si>
    <t>A16.26.126</t>
  </si>
  <si>
    <t>Протезирование глазного яблока</t>
  </si>
  <si>
    <t>A16.26.127</t>
  </si>
  <si>
    <t>Кантопластика</t>
  </si>
  <si>
    <t>A16.26.127.001</t>
  </si>
  <si>
    <t>Кантопластика латеральная</t>
  </si>
  <si>
    <t>A16.26.127.002</t>
  </si>
  <si>
    <t>Кантопластика медиальная</t>
  </si>
  <si>
    <t>A16.26.128</t>
  </si>
  <si>
    <t>Внутренняя декомпрессия орбиты</t>
  </si>
  <si>
    <t>A16.26.128.001</t>
  </si>
  <si>
    <t>Внутренняя декомпрессия орбиты с костной декомпрессией</t>
  </si>
  <si>
    <t>A16.26.129</t>
  </si>
  <si>
    <t>Вискоканалостомия</t>
  </si>
  <si>
    <t>A16.26.130</t>
  </si>
  <si>
    <t>Имплантация дренажа антиглаукоматозного</t>
  </si>
  <si>
    <t>A16.26.131</t>
  </si>
  <si>
    <t>Диатермостомия интрасклеральная микроинвазивная</t>
  </si>
  <si>
    <t>A16.26.132</t>
  </si>
  <si>
    <t>Радиоэксцизия при новообразованиях придаточного аппарата глаза</t>
  </si>
  <si>
    <t>A16.26.133</t>
  </si>
  <si>
    <t>Микроинвазивная хирургия шлеммова канала</t>
  </si>
  <si>
    <t>A16.26.134</t>
  </si>
  <si>
    <t>Аутоконъюктивальная пластика роговицы</t>
  </si>
  <si>
    <t>A16.26.135</t>
  </si>
  <si>
    <t>Мембранопилинг</t>
  </si>
  <si>
    <t>A16.26.136</t>
  </si>
  <si>
    <t>Расщепление слезных точек и канальцев</t>
  </si>
  <si>
    <t>A16.26.137</t>
  </si>
  <si>
    <t>Снятие роговичных швов</t>
  </si>
  <si>
    <t>A16.26.138</t>
  </si>
  <si>
    <t>Кореопластика</t>
  </si>
  <si>
    <t>A16.26.139</t>
  </si>
  <si>
    <t>Коррекция положения склеральной пломбы</t>
  </si>
  <si>
    <t>A16.26.140</t>
  </si>
  <si>
    <t>Имплантация аллопластических материалов под хориоидею</t>
  </si>
  <si>
    <t>A16.26.141</t>
  </si>
  <si>
    <t>Репозиция и фиксация дислоцированной интраокулярной линзы</t>
  </si>
  <si>
    <t>A16.26.142</t>
  </si>
  <si>
    <t>Установка раздуваемого баллона-катетера при отслойке сетчатки</t>
  </si>
  <si>
    <t>A16.26.143</t>
  </si>
  <si>
    <t>Удаление перфторорганического или иного высокомолекулярного соединения из витреальной полости</t>
  </si>
  <si>
    <t>A16.26.144</t>
  </si>
  <si>
    <t>Разрез слезных точек и слезных канальцев</t>
  </si>
  <si>
    <t>A16.26.145</t>
  </si>
  <si>
    <t>Пластика опорно-двигательной культи при анофтальме</t>
  </si>
  <si>
    <t>A16.26.146</t>
  </si>
  <si>
    <t>Реконструкция угла передней камеры глаза</t>
  </si>
  <si>
    <t>A16.26.147</t>
  </si>
  <si>
    <t>Ретросклеро пломбирование</t>
  </si>
  <si>
    <t>A16.26.148</t>
  </si>
  <si>
    <t>Удаление инородного тела век</t>
  </si>
  <si>
    <t>A16.26.149</t>
  </si>
  <si>
    <t>Удаление антиглаукоматозного дренажа или его замена</t>
  </si>
  <si>
    <t>A16.26.150</t>
  </si>
  <si>
    <t>Иридоциклосклерэктомия</t>
  </si>
  <si>
    <t>A16.26.151</t>
  </si>
  <si>
    <t>Иридоциклохориоидсклерэктомия</t>
  </si>
  <si>
    <t>А16.26.152</t>
  </si>
  <si>
    <t>Эндорезекция внутриглазных новообразований</t>
  </si>
  <si>
    <t>А16.26.153</t>
  </si>
  <si>
    <t>Реконструкция задней камеры глаза</t>
  </si>
  <si>
    <t>А16.27.001</t>
  </si>
  <si>
    <t>Синусотомия и синусэктомия лобной пазухи</t>
  </si>
  <si>
    <t>А16.27.001.001</t>
  </si>
  <si>
    <t>Синусотомия с использованием видеоэндоскопических технологий</t>
  </si>
  <si>
    <t>A16.27.002</t>
  </si>
  <si>
    <t>Этмоидотомия</t>
  </si>
  <si>
    <t>A16.27.002.001</t>
  </si>
  <si>
    <t>Этмоидотомия с использованием видеоэндоскопических технологий</t>
  </si>
  <si>
    <t>A16.27.003</t>
  </si>
  <si>
    <t>Сфеноидотомия</t>
  </si>
  <si>
    <t>A16.27.003.001</t>
  </si>
  <si>
    <t>Сфеноидотомия с использованием видеоэндоскопических технологий</t>
  </si>
  <si>
    <t>A16.28.001</t>
  </si>
  <si>
    <t>Нефротомия и нефростомия</t>
  </si>
  <si>
    <t>A16.28.001.001</t>
  </si>
  <si>
    <t>Чрескожная пункционная нефростомия под контролем ультразвукового исследования</t>
  </si>
  <si>
    <t>A16.28.002</t>
  </si>
  <si>
    <t>Локальное иссечение или разрушение почки</t>
  </si>
  <si>
    <t>A16.28.003</t>
  </si>
  <si>
    <t>Резекция почки</t>
  </si>
  <si>
    <t>A16.28.003.001</t>
  </si>
  <si>
    <t>Лапароскопическая резекция почки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</si>
  <si>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</si>
  <si>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</si>
  <si>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</si>
  <si>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</si>
  <si>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</t>
  </si>
  <si>
    <t>Радикальная нефрэктомия</t>
  </si>
  <si>
    <t>A16.28.004.001</t>
  </si>
  <si>
    <t>Лапароскопическая нефрэктомия</t>
  </si>
  <si>
    <t>A16.28.004.002</t>
  </si>
  <si>
    <t>Нефрэктомия с тромбэктомией из нижней полой вены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</si>
  <si>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</si>
  <si>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</si>
  <si>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</si>
  <si>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</si>
  <si>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</si>
  <si>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</si>
  <si>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A16.28.004.009</t>
  </si>
  <si>
    <t>Удаление донорской почки</t>
  </si>
  <si>
    <t>A16.28.004.010</t>
  </si>
  <si>
    <t>Удаление донорской почки с использованием видеоэндоскопических технологий</t>
  </si>
  <si>
    <t>A16.28.005</t>
  </si>
  <si>
    <t>Пересадка почки</t>
  </si>
  <si>
    <t>A16.28.006</t>
  </si>
  <si>
    <t>Нефропексия</t>
  </si>
  <si>
    <t>A16.28.006.001</t>
  </si>
  <si>
    <t>Нефропексия с использованием видеоэндоскопических технологий</t>
  </si>
  <si>
    <t>A16.28.007</t>
  </si>
  <si>
    <t>Пластика лоханки и мочеточника</t>
  </si>
  <si>
    <t>A16.28.007.001</t>
  </si>
  <si>
    <t>Резекция мочеточника и лоханки с пластикой лоханки и мочеточника</t>
  </si>
  <si>
    <t>A16.28.007.002</t>
  </si>
  <si>
    <t>Пластика лоханки и мочеточника с использованием видеоэндоскопических технологий</t>
  </si>
  <si>
    <t>A16.28.008</t>
  </si>
  <si>
    <t>Декапсуляция почки</t>
  </si>
  <si>
    <t>A16.28.009</t>
  </si>
  <si>
    <t>Резекция околопочечных спаек</t>
  </si>
  <si>
    <t>A16.28.010</t>
  </si>
  <si>
    <t>Аспирация почечной кисты или лоханки</t>
  </si>
  <si>
    <t>A16.28.010.001</t>
  </si>
  <si>
    <t>Дренирование кист, абсцесса почки под контролем компьютерной томографии</t>
  </si>
  <si>
    <t>A16.28.010.002</t>
  </si>
  <si>
    <t>Чрескожное пункционное дренирование абсцесса почки</t>
  </si>
  <si>
    <t>A16.28.011</t>
  </si>
  <si>
    <t>Удаление сгустков крови из мочеточника</t>
  </si>
  <si>
    <t>A16.28.012</t>
  </si>
  <si>
    <t>Удаление камней мочеточника</t>
  </si>
  <si>
    <t>A16.28.013</t>
  </si>
  <si>
    <t>Удаление инородного тела почки и мочевыделительного тракта</t>
  </si>
  <si>
    <t>A16.28.013.001</t>
  </si>
  <si>
    <t>Трансуретральное удаление инородного тела уретры</t>
  </si>
  <si>
    <t>A16.28.013.002</t>
  </si>
  <si>
    <t>Трансуретральное удаление инородного тела мочевого пузыря</t>
  </si>
  <si>
    <t>A16.28.014</t>
  </si>
  <si>
    <t>Рассечение отверстия мочеточника</t>
  </si>
  <si>
    <t>A16.28.015</t>
  </si>
  <si>
    <t>Уретеролитотомия</t>
  </si>
  <si>
    <t>А16.28.015.001</t>
  </si>
  <si>
    <t>Уретеролитотомия лапароскопическая</t>
  </si>
  <si>
    <t>А16.28.016</t>
  </si>
  <si>
    <t>Имплантация электронного стимулятора в мочевой пузырь</t>
  </si>
  <si>
    <t>А16.28.017</t>
  </si>
  <si>
    <t>Удаление камней мочевого пузыря</t>
  </si>
  <si>
    <t>А16.28.017.001</t>
  </si>
  <si>
    <t>Трансуретральное контактная цистолитотрипсия</t>
  </si>
  <si>
    <t>А16.28.018</t>
  </si>
  <si>
    <t>Операция Брикера (уретероилеокутанеостомия)</t>
  </si>
  <si>
    <t>А16.28.018.001</t>
  </si>
  <si>
    <t>Кожная уретероилеостомия с цистэктомией (полной или частичной)</t>
  </si>
  <si>
    <t>А16.28.019</t>
  </si>
  <si>
    <t>Уретерокутанеостомия</t>
  </si>
  <si>
    <t>А16.28.020</t>
  </si>
  <si>
    <t>Уретеросигмостомия</t>
  </si>
  <si>
    <t>А16.28.020.001</t>
  </si>
  <si>
    <t>Мочевой отвод к кишечнику с цистэктомией (полной или частичной)</t>
  </si>
  <si>
    <t>А16.28.021</t>
  </si>
  <si>
    <t>Нефроцистанастомоз</t>
  </si>
  <si>
    <t>А16.28.022</t>
  </si>
  <si>
    <t>Восстановление мочеточника</t>
  </si>
  <si>
    <t>А16.28.022.001</t>
  </si>
  <si>
    <t>Реконструкция мочеточника кишечным сегментом</t>
  </si>
  <si>
    <t>А16.28.023</t>
  </si>
  <si>
    <t>Катетеризация мочеточника</t>
  </si>
  <si>
    <t>А16.28.024</t>
  </si>
  <si>
    <t>Цистотомия</t>
  </si>
  <si>
    <t>А16.28.025</t>
  </si>
  <si>
    <t>Эпицистостомия</t>
  </si>
  <si>
    <t>А16.28.026</t>
  </si>
  <si>
    <t>Трансуретральная резекция мочевого пузыря</t>
  </si>
  <si>
    <t>А16.28.026.001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</si>
  <si>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</si>
  <si>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А16.28.026.002</t>
  </si>
  <si>
    <t>Трансуретральная резекция шейки мочевого пузыря</t>
  </si>
  <si>
    <t>А16.28.028</t>
  </si>
  <si>
    <t>Дивертикулэктомия мочевого пузыря</t>
  </si>
  <si>
    <t>А16.28.028.001</t>
  </si>
  <si>
    <t>Дивертикулэктомия мочевого пузыря с использованием видеоэндоскопических технологий</t>
  </si>
  <si>
    <t>А16.28.029</t>
  </si>
  <si>
    <t>Резекция мочевого пузыря</t>
  </si>
  <si>
    <t>А16.28.029.001</t>
  </si>
  <si>
    <t>Лапароскопическая резекция мочевого пузыря</t>
  </si>
  <si>
    <t>А16.28.029.002</t>
  </si>
  <si>
    <t>Резекция мочевого пузыря с уретероцистоанастомозом</t>
  </si>
  <si>
    <t>А16.28.029.003</t>
  </si>
  <si>
    <t>Трансвезикальная электроэксцизия новообразования мочевого пузыря</t>
  </si>
  <si>
    <t>А16.28.030</t>
  </si>
  <si>
    <t>Радикальная цистэктомия</t>
  </si>
  <si>
    <t>А16.28.030.001</t>
  </si>
  <si>
    <t>Радикальная цистэктомия с уретерокутанеостомией</t>
  </si>
  <si>
    <t>А16.28.030.002</t>
  </si>
  <si>
    <t>Радикальная цистэктомия с формированием стомы с использованием видеоэндоскопических технологий</t>
  </si>
  <si>
    <t>А16.28.030.003</t>
  </si>
  <si>
    <t>Радикальная цистэктомия с ортотопической реконструкцией мочевого резервуара</t>
  </si>
  <si>
    <t>А16.28.030.004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</si>
  <si>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</si>
  <si>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А16.28.030.005</t>
  </si>
  <si>
    <t>Радикальная цистэктомия с использованием видеоэндоскопических технологий</t>
  </si>
  <si>
    <t>А16.28.030.006</t>
  </si>
  <si>
    <t>Радикальная цистэктомия роботассистированная</t>
  </si>
  <si>
    <t>А16.28.030.007</t>
  </si>
  <si>
    <t>Цистэктомия с уретеросигмоанастомозом</t>
  </si>
  <si>
    <t>А16.28.030.008</t>
  </si>
  <si>
    <t>Радикальная цистэктомия с гетеротопической реконструкцией мочевого резервуара</t>
  </si>
  <si>
    <t>А16.28.030.009</t>
  </si>
  <si>
    <t>Радикальная цистэктомия с гетеротопической реконструкцией мочевого резервуара с использованием видеоэндоскопических технологий</t>
  </si>
  <si>
    <t>А16.28.030.010</t>
  </si>
  <si>
    <t>Радикальная цистэктомия с гетеротопической реконструкцией мочевого резервуара роботассистированная</t>
  </si>
  <si>
    <t>А16.28.030.011</t>
  </si>
  <si>
    <t>Радикальная цистэктомия с кожной уретероилеостомией</t>
  </si>
  <si>
    <t>А16.28.030.012</t>
  </si>
  <si>
    <t>Радикальная цистэктомия с кожной уретероилеостомией с использованием видеоэндоскопических технологий</t>
  </si>
  <si>
    <t>А16.28.030.013</t>
  </si>
  <si>
    <t>Радикальная цистэктомия с кожной уретероилеостомией роботассистированная</t>
  </si>
  <si>
    <t>А16.28.030.014</t>
  </si>
  <si>
    <t>Радикальная цистэктомия с уретерокутанеостомией с использованием видеоэндоскопических технологий</t>
  </si>
  <si>
    <t>А16.28.031</t>
  </si>
  <si>
    <t>Радикальная цистопростатэктомия</t>
  </si>
  <si>
    <t>А16.28.031.001</t>
  </si>
  <si>
    <t>Радикальная цистпростатэктомия с уретерокутанеостомией</t>
  </si>
  <si>
    <t>А16.28.031.002</t>
  </si>
  <si>
    <t>Радикальная цистпростатэктомия с формированием стомы с использованием видеоэндоскопических технологий</t>
  </si>
  <si>
    <t>А16.28.031.003</t>
  </si>
  <si>
    <t>Радикальная цистпростатэктомия с ортотопической реконструкцией мочевого резервуара</t>
  </si>
  <si>
    <t>А16.28.031.004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</si>
  <si>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</si>
  <si>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А16.28.031.005</t>
  </si>
  <si>
    <t>Радикальная цистпростатэктомия с использованием видеоэндоскопических технологий</t>
  </si>
  <si>
    <t>А16.28.031.006</t>
  </si>
  <si>
    <t>Лапароскопическая цистпростатвезикулэктомия</t>
  </si>
  <si>
    <t>А16.28.031.007</t>
  </si>
  <si>
    <t>Радикальная цистпростатэктомия с кожной уретероилеостомией</t>
  </si>
  <si>
    <t>А16.28.031.008</t>
  </si>
  <si>
    <t>Радикальная цистпростатэктомия с кожной уретероилеостомией с использованием видеоэндоскопических технологий</t>
  </si>
  <si>
    <t>А16.28.031.009</t>
  </si>
  <si>
    <t>Радикальная цистпростатэктомия с кожной уретероилеостомией роботассистированная</t>
  </si>
  <si>
    <t>А16.28.031.010</t>
  </si>
  <si>
    <t>Радикальная цистпростатэктомия с гетеротопической реконструкцией мочевого резервуара</t>
  </si>
  <si>
    <t>А16.28.031.011</t>
  </si>
  <si>
    <t>Радикальная цистпростатэктомия с гетеротопической реконструкцией мочевого резервуара с использованием видеоэндоскопических технологий</t>
  </si>
  <si>
    <t>А16.28.031.012</t>
  </si>
  <si>
    <t>Радикальная цистпростатэктомия с гетеротопической реконструкцией мочевого резервуара роботассистированная</t>
  </si>
  <si>
    <t>А16.28.032</t>
  </si>
  <si>
    <t>Реконструкция мочевого пузыря</t>
  </si>
  <si>
    <t>А16.28.032.001</t>
  </si>
  <si>
    <t>Реконструкция мочевого пузыря с цистэктомией (полной или частичной)</t>
  </si>
  <si>
    <t>А16.28.032.002</t>
  </si>
  <si>
    <t>Пластика шейки мочевого пузыря</t>
  </si>
  <si>
    <t>А16.28.032.003</t>
  </si>
  <si>
    <t>Пластика мочевого пузыря с использованием местных тканей при экстрофии</t>
  </si>
  <si>
    <t>А16.28.033</t>
  </si>
  <si>
    <t>Иссечение наружно-мочепузырного свища</t>
  </si>
  <si>
    <t>А16.28.034</t>
  </si>
  <si>
    <t>Рассечение внутренних спаек</t>
  </si>
  <si>
    <t>А16.28.035</t>
  </si>
  <si>
    <t>Наружная уретротомия</t>
  </si>
  <si>
    <t>А16.28.035.001</t>
  </si>
  <si>
    <t>Иссечение наружно-уретрального свища</t>
  </si>
  <si>
    <t>А16.28.035.002</t>
  </si>
  <si>
    <t>Иссечение пузырно-кишечного свища</t>
  </si>
  <si>
    <t>А16.28.036</t>
  </si>
  <si>
    <t>Удаление камней уретры</t>
  </si>
  <si>
    <t>А16.28.037</t>
  </si>
  <si>
    <t>Уретральная меатотомия</t>
  </si>
  <si>
    <t>А16.28.038</t>
  </si>
  <si>
    <t>Восстановление уретры</t>
  </si>
  <si>
    <t>А16.28.038.001</t>
  </si>
  <si>
    <t>Восстановление уретры с использованием кожного лоскута</t>
  </si>
  <si>
    <t>А16.28.038.002</t>
  </si>
  <si>
    <t>Восстановление уретры с использованием реваскуляризированного свободного лоскута</t>
  </si>
  <si>
    <t>А16.28.038.003</t>
  </si>
  <si>
    <t>Восстановление уретры с использованием слизистой рта</t>
  </si>
  <si>
    <t>А16.28.039</t>
  </si>
  <si>
    <t>Рассечение стриктуры уретры</t>
  </si>
  <si>
    <t>А16.28.039.001</t>
  </si>
  <si>
    <t>Рассечение стриктуры уретры с использованием видеоэндоскопических технологий</t>
  </si>
  <si>
    <t>А16.28.040</t>
  </si>
  <si>
    <t>Бужирование уретры</t>
  </si>
  <si>
    <t>А16.28.041</t>
  </si>
  <si>
    <t>Вскрытие и дренирование парапузырного пространства</t>
  </si>
  <si>
    <t>А16.28.042</t>
  </si>
  <si>
    <t>Уретровезикопексия</t>
  </si>
  <si>
    <t>А16.28.043</t>
  </si>
  <si>
    <t>Пункция паравезикального абсцесса</t>
  </si>
  <si>
    <t>A16.28.044</t>
  </si>
  <si>
    <t>Нефропиелостомия</t>
  </si>
  <si>
    <t>A16.28.045</t>
  </si>
  <si>
    <t>Перевязка и пересечение яичковой вены</t>
  </si>
  <si>
    <t>A16.28.045.001</t>
  </si>
  <si>
    <t>Перевязка и пересечение яичковой вены с использованием видеоэндоскопических технологий</t>
  </si>
  <si>
    <t>A16.28.045.002</t>
  </si>
  <si>
    <t>Клипирование яичковой вены с использованием видеоэндоскопических технологий</t>
  </si>
  <si>
    <t>A16.28.045.003</t>
  </si>
  <si>
    <t>Реваскуляризация яичка микрохирургическая</t>
  </si>
  <si>
    <t>A16.28.045.004</t>
  </si>
  <si>
    <t>Перевязка и пересечение яичковой вены субингвинальное</t>
  </si>
  <si>
    <t>A16.28.046</t>
  </si>
  <si>
    <t>Пиелотомия</t>
  </si>
  <si>
    <t>A16.28.046.001</t>
  </si>
  <si>
    <t>Перкутанная (чресфистульная) эндопиелотомия</t>
  </si>
  <si>
    <t>A16.28.046.002</t>
  </si>
  <si>
    <t>Трансуретральная эндопиелотомия</t>
  </si>
  <si>
    <t>A16.28.047</t>
  </si>
  <si>
    <t>Резекция уретры</t>
  </si>
  <si>
    <t>A16.28.048</t>
  </si>
  <si>
    <t>Секционная нефролитотомия</t>
  </si>
  <si>
    <t>A16.28.049</t>
  </si>
  <si>
    <t>Перкутанная нефролитотрипсия с литоэкстракцией (нефролитолапаксия)</t>
  </si>
  <si>
    <t>A16.28.050</t>
  </si>
  <si>
    <t>Трансуретральная эндоскопическая уретеролитотрипсия</t>
  </si>
  <si>
    <t>A16.28.050.001</t>
  </si>
  <si>
    <t>Трансуретральная эндоскопическая уретеролитотрипсия лазерная</t>
  </si>
  <si>
    <t>A16.28.051</t>
  </si>
  <si>
    <t>Установка катетера в верхние мочевыводящие пути</t>
  </si>
  <si>
    <t>A16.28.052</t>
  </si>
  <si>
    <t>Ренефростомия</t>
  </si>
  <si>
    <t>A16.28.052.001</t>
  </si>
  <si>
    <t>Замена нефростомического дренажа</t>
  </si>
  <si>
    <t>A16.28.053</t>
  </si>
  <si>
    <t>Бужирование мочеточника</t>
  </si>
  <si>
    <t>A16.28.054</t>
  </si>
  <si>
    <t>Трансуретральная уретеролитоэкстракция</t>
  </si>
  <si>
    <t>A16.28.055</t>
  </si>
  <si>
    <t>Пиелонефролитотомия</t>
  </si>
  <si>
    <t>A16.28.055.001</t>
  </si>
  <si>
    <t>Пиелонефролитотомия с использованием видеоэндоскопических технологий</t>
  </si>
  <si>
    <t>A16.28.056</t>
  </si>
  <si>
    <t>Нефролитотомия</t>
  </si>
  <si>
    <t>A16.28.057</t>
  </si>
  <si>
    <t>Анатрофическая нефролитотомия</t>
  </si>
  <si>
    <t>A16.28.058</t>
  </si>
  <si>
    <t>Вправление парафимоза</t>
  </si>
  <si>
    <t>A16.28.059</t>
  </si>
  <si>
    <t>Нефроуретерэктомия</t>
  </si>
  <si>
    <t>A16.28.059.001</t>
  </si>
  <si>
    <t>Нефруретерэктомия с использованием видеоэндоскопических технологий</t>
  </si>
  <si>
    <t>A16.28.059.002</t>
  </si>
  <si>
    <t>Нефроуретерэктомия с резекцией мочевого пузыря</t>
  </si>
  <si>
    <t>A16.28.060</t>
  </si>
  <si>
    <t>Внутренняя (трансуретральная) уретротомия</t>
  </si>
  <si>
    <t>A16.28.061</t>
  </si>
  <si>
    <t>Внутренняя (трансуретральная) уретеротомия</t>
  </si>
  <si>
    <t>A16.28.062</t>
  </si>
  <si>
    <t>Чрескожная уретеротомия</t>
  </si>
  <si>
    <t>A16.28.062.001</t>
  </si>
  <si>
    <t>Перкутанная (чресфистульная) эндуретеротомия</t>
  </si>
  <si>
    <t>A16.28.063</t>
  </si>
  <si>
    <t>Ампутация полового члена, двухсторонняя подвздошно-пахово-бедренная лимфаденэктомия</t>
  </si>
  <si>
    <t>A16.28.064</t>
  </si>
  <si>
    <t>Расширенная адреналэктомия, или адреналэктомия с резекцией соседних органов</t>
  </si>
  <si>
    <t>A16.28.065</t>
  </si>
  <si>
    <t>Селективная и суперселективная эмболизация/химиоэмболизация ветвей внутренней подвзошной артерии</t>
  </si>
  <si>
    <t>А16.28.066</t>
  </si>
  <si>
    <t>Радиочастотная абляция опухоли предстательной железы под ультразвуковой/компьютерно-томографической навигацией</t>
  </si>
  <si>
    <t>А16.28.067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</si>
  <si>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</si>
  <si>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А16.28.068</t>
  </si>
  <si>
    <t>Селективная и суперселективная эмболизация/химиоэмболизация опухолевых сосудов</t>
  </si>
  <si>
    <t>А16.28.069</t>
  </si>
  <si>
    <t>Интерстициальная лазерная коагуляция</t>
  </si>
  <si>
    <t>А16.28.070</t>
  </si>
  <si>
    <t>Криоабляция новообразования почки</t>
  </si>
  <si>
    <t>А16.28.071</t>
  </si>
  <si>
    <t>Иссечение кисты почки</t>
  </si>
  <si>
    <t>А16.28.071.001</t>
  </si>
  <si>
    <t>Иссечение кисты почки лапароскопическое</t>
  </si>
  <si>
    <t>А16.28.072</t>
  </si>
  <si>
    <t>Цистостомия</t>
  </si>
  <si>
    <t>А16.28.072.001</t>
  </si>
  <si>
    <t>Замена цистостомического дренажа</t>
  </si>
  <si>
    <t>А16.28.073</t>
  </si>
  <si>
    <t>Сфинктеропластика мочевого пузыря</t>
  </si>
  <si>
    <t>А16.28.073.001</t>
  </si>
  <si>
    <t>Сфинктеропластика с имплантацией искусственного сфинктера</t>
  </si>
  <si>
    <t>А16.28.074</t>
  </si>
  <si>
    <t>Пиелолитотомия</t>
  </si>
  <si>
    <t>А16.28.074.001</t>
  </si>
  <si>
    <t>Пиелолитотомия с использованием видеоэндоскопических технологий</t>
  </si>
  <si>
    <t>А16.28.075</t>
  </si>
  <si>
    <t>Иссечение уретероцеле</t>
  </si>
  <si>
    <t>А16.28.075.001</t>
  </si>
  <si>
    <t>Трансуретральное рассечение уретероцеле</t>
  </si>
  <si>
    <t>А16.28.075.002</t>
  </si>
  <si>
    <t>Иссечение уретероцеле с пластикой мочеточника</t>
  </si>
  <si>
    <t>А16.28.075.003</t>
  </si>
  <si>
    <t>Иссечение уретероцеле с уретеросигмоанастомозом</t>
  </si>
  <si>
    <t>А16.28.076</t>
  </si>
  <si>
    <t>Дренирование абсцесса паранефральной клетчатки</t>
  </si>
  <si>
    <t>А16.28.077</t>
  </si>
  <si>
    <t>Удаление катетера из верхних мочевыводящих путей</t>
  </si>
  <si>
    <t>А16.28.078</t>
  </si>
  <si>
    <t>Уретероцистоанастомоз</t>
  </si>
  <si>
    <t>А16.28.078.001</t>
  </si>
  <si>
    <t>Уретероцистоанастомоз с использованием видеоэндоскопических технологий</t>
  </si>
  <si>
    <t>А16.28.079</t>
  </si>
  <si>
    <t>Удаление нефростомы</t>
  </si>
  <si>
    <t>А16.28.080</t>
  </si>
  <si>
    <t>Транспозиция уретры</t>
  </si>
  <si>
    <t>А16.28.081</t>
  </si>
  <si>
    <t>Цистоуретеропластика (операция Боари)</t>
  </si>
  <si>
    <t>А16.28.082</t>
  </si>
  <si>
    <t>Иссечение парауретральной кисты</t>
  </si>
  <si>
    <t>А16.28.083</t>
  </si>
  <si>
    <t>Баллонная дилятация мочеточника</t>
  </si>
  <si>
    <t>А16.28.084</t>
  </si>
  <si>
    <t>Трансуретральная эндоскопическая пиелолитотрипсия</t>
  </si>
  <si>
    <t>А16.28.084.001</t>
  </si>
  <si>
    <t>Трансуретральная эндоскопическая пиелолитотрипсия с литоэкстракцией</t>
  </si>
  <si>
    <t>А16.28.084.002</t>
  </si>
  <si>
    <t>Трансуретральная пиелокаликолитотрипсия с использованием мочеточникового кожуха</t>
  </si>
  <si>
    <t>А16.28.084.003</t>
  </si>
  <si>
    <t>Трансуретральная фибропиелокаликолитотрипсия</t>
  </si>
  <si>
    <t>А16.28.085</t>
  </si>
  <si>
    <t>Трансуретральная эндоскопическая цистолитотрипсия</t>
  </si>
  <si>
    <t>А16.28.086</t>
  </si>
  <si>
    <t>Удаление полипа уретры</t>
  </si>
  <si>
    <t>А16.28.086.001</t>
  </si>
  <si>
    <t>Трансуретральное удаление кандилом уретры</t>
  </si>
  <si>
    <t>А16.28.087</t>
  </si>
  <si>
    <t>Трансуретральная электрорезекции клапана уретры</t>
  </si>
  <si>
    <t>А16.28.088</t>
  </si>
  <si>
    <t>Ушивание раны почки при проникающем ранении или разрыве</t>
  </si>
  <si>
    <t>А16.28.089</t>
  </si>
  <si>
    <t>Пункционное дренирование, склерозирование кисты почки</t>
  </si>
  <si>
    <t>А16.28.090</t>
  </si>
  <si>
    <t>Иссечение кисты урахуса</t>
  </si>
  <si>
    <t>А16.28.091</t>
  </si>
  <si>
    <t>Уретероцистонеостомии</t>
  </si>
  <si>
    <t>А16.28.092</t>
  </si>
  <si>
    <t>Антеградная перкутанная уретеролитотрипсия</t>
  </si>
  <si>
    <t>А16.28.093</t>
  </si>
  <si>
    <t>Иссечение дивертикула уретры</t>
  </si>
  <si>
    <t>А16.28.094</t>
  </si>
  <si>
    <t>Уретеролиз</t>
  </si>
  <si>
    <t>А16.28.094.001</t>
  </si>
  <si>
    <t>Уретеролиз с использованием видеоэндоскопических технологий</t>
  </si>
  <si>
    <t>А16.28.095</t>
  </si>
  <si>
    <t>Ушивание раны мочевого пузыря при проникающем ранении или разрыве</t>
  </si>
  <si>
    <t>А16.28.096</t>
  </si>
  <si>
    <t>Истмотомия</t>
  </si>
  <si>
    <t>А16.28.097</t>
  </si>
  <si>
    <t>Пластика мочеточниково-влагалищного свища</t>
  </si>
  <si>
    <t>А16.28.098</t>
  </si>
  <si>
    <t>Пластика уретрально-прямокишечного свища</t>
  </si>
  <si>
    <t>А16.28.099</t>
  </si>
  <si>
    <t>Денервация мочевого пузыря с использованием лекарственных препаратов</t>
  </si>
  <si>
    <t>А16.28.100</t>
  </si>
  <si>
    <t>Операция изолированного изъятия почек у посмертного донора после остановки сердечной деятельности</t>
  </si>
  <si>
    <t>А16.28.101</t>
  </si>
  <si>
    <t>Операция изъятия почек у посмертного донора с констатированной смертью головного мозга</t>
  </si>
  <si>
    <t>А16.30.001</t>
  </si>
  <si>
    <t>Оперативное лечение пахово-бедренной грыжи</t>
  </si>
  <si>
    <t>А16.30.001.001</t>
  </si>
  <si>
    <t>Оперативное лечение пахово-бедренной грыжи с использованием видеоэндоскопических технологий</t>
  </si>
  <si>
    <t>А16.30.001.002</t>
  </si>
  <si>
    <t>Оперативное лечение пахово-бедренной грыжи с использованием сетчатых имплантов</t>
  </si>
  <si>
    <t>А16.30.002</t>
  </si>
  <si>
    <t>Оперативное лечение пупочной грыжи</t>
  </si>
  <si>
    <t>А16.30.002.001</t>
  </si>
  <si>
    <t>Оперативное лечение пупочной грыжи с использованием видеоэндоскопических технологий</t>
  </si>
  <si>
    <t>А16.30.002.002</t>
  </si>
  <si>
    <t>Оперативное лечение пупочной грыжи с использованием сетчатых имплантов</t>
  </si>
  <si>
    <t>А16.30.003</t>
  </si>
  <si>
    <t>Оперативное лечение околопупочной грыжи</t>
  </si>
  <si>
    <t>А16.30.004</t>
  </si>
  <si>
    <t>Оперативное лечение грыжи передней брюшной стенки</t>
  </si>
  <si>
    <t>A16.30.004.001</t>
  </si>
  <si>
    <t>Грыжесечение при грыже белой линии живота (легкая форма)</t>
  </si>
  <si>
    <t>A16.30.004.002</t>
  </si>
  <si>
    <t>Пластика при диастазе прямых мышц живота</t>
  </si>
  <si>
    <t>A16.30.004.003</t>
  </si>
  <si>
    <t>Операция при малой и средней послеоперационной грыже (легкая форма)</t>
  </si>
  <si>
    <t>A16.30.004.004</t>
  </si>
  <si>
    <t>Операция при малой и средней послеоперационной грыже (сложная форма)</t>
  </si>
  <si>
    <t>A16.30.004.005</t>
  </si>
  <si>
    <t>Операция при большой послеоперационной грыже</t>
  </si>
  <si>
    <t>A16.30.004.006</t>
  </si>
  <si>
    <t>Операция при большой послеоперационной грыже в инфицированных условиях</t>
  </si>
  <si>
    <t>A16.30.004.007</t>
  </si>
  <si>
    <t>Операция при гигантской послеоперационной грыже</t>
  </si>
  <si>
    <t>A16.30.004.008</t>
  </si>
  <si>
    <t>Операция при гигантской послеоперационной грыже в инфицированных условиях</t>
  </si>
  <si>
    <t>A16.30.004.009</t>
  </si>
  <si>
    <t>Операция при грыже спигелиевой линии живота</t>
  </si>
  <si>
    <t>A16.30.004.010</t>
  </si>
  <si>
    <t>Лапароскопическая пластика передней брюшной стенки при грыжах</t>
  </si>
  <si>
    <t>A16.30.004.011</t>
  </si>
  <si>
    <t>Оперативное лечение грыжи передней брюшной стенки с использованием сетчатых имплантов</t>
  </si>
  <si>
    <t>A16.30.004.012</t>
  </si>
  <si>
    <t>Оперативное лечение послеоперационной грыжи с использованием сетчатых имплантов</t>
  </si>
  <si>
    <t>A16.30.004.013</t>
  </si>
  <si>
    <t>Операция при большой послеоперационной грыже с использованием видеоэндоскопических технологий</t>
  </si>
  <si>
    <t>A16.30.004.014</t>
  </si>
  <si>
    <t>Операция при гигантской послеоперационной грыже с использованием видеоэндоскопических технологий</t>
  </si>
  <si>
    <t>A16.30.004.015</t>
  </si>
  <si>
    <t>Операция при большой послеоперационной грыже с использованием сетчатых имплантов</t>
  </si>
  <si>
    <t>A16.30.004.016</t>
  </si>
  <si>
    <t>Операция при гигантской послеоперационной грыже с использованием сетчатых имплантов</t>
  </si>
  <si>
    <t>А16.30.005</t>
  </si>
  <si>
    <t>Оперативное лечение диафрагмальной грыжи</t>
  </si>
  <si>
    <t>А16.30.005.001</t>
  </si>
  <si>
    <t>Пластика диафрагмы с использованием импланта</t>
  </si>
  <si>
    <t>А16.30.005.002</t>
  </si>
  <si>
    <t>Операция при грыже пищеводного отверстия диафрагмы</t>
  </si>
  <si>
    <t>А16.30.005.003</t>
  </si>
  <si>
    <t>Устранение грыжи пищеводного отверстия диафрагмы с использованием видеоэндоскопических технологий</t>
  </si>
  <si>
    <t>А16.30.006</t>
  </si>
  <si>
    <t>Лапаротомия</t>
  </si>
  <si>
    <t>А16.30.006.001</t>
  </si>
  <si>
    <t>Релапаротомия</t>
  </si>
  <si>
    <t>A16.30.006.002</t>
  </si>
  <si>
    <t>Лапаротомия диагностическая</t>
  </si>
  <si>
    <t>A16.30.007</t>
  </si>
  <si>
    <t>Дренаж перитонеальный</t>
  </si>
  <si>
    <t>A16.30.007.001</t>
  </si>
  <si>
    <t>Дренирование брюшной полости под контролем ультразвукового исследования</t>
  </si>
  <si>
    <t>A16.30.007.002</t>
  </si>
  <si>
    <t>Дренирование брюшной полости под контролем компьютерной томографии</t>
  </si>
  <si>
    <t>A16.30.007.003</t>
  </si>
  <si>
    <t>Дренирование кист брюшной полости</t>
  </si>
  <si>
    <t>A16.30.007.004</t>
  </si>
  <si>
    <t>Лапароскопическое дренирование брюшной полости</t>
  </si>
  <si>
    <t>A16.30.008</t>
  </si>
  <si>
    <t>Иссечение кожи и подкожно-жировой клетчатки передней брюшной стенки (абдоминопластика)</t>
  </si>
  <si>
    <t>A16.30.009</t>
  </si>
  <si>
    <t>Иссечение брыжейки</t>
  </si>
  <si>
    <t>A16.30.010</t>
  </si>
  <si>
    <t>Иссечение сальника</t>
  </si>
  <si>
    <t>A16.30.010.001</t>
  </si>
  <si>
    <t>Иссечение сальника с использованием видеоэндоскопических технологий</t>
  </si>
  <si>
    <t>A16.30.011</t>
  </si>
  <si>
    <t>Разделение брюшинных спаек</t>
  </si>
  <si>
    <t>A16.30.011.001</t>
  </si>
  <si>
    <t>Разделение брюшинных спаек с использованием видеоэндоскопических технологий</t>
  </si>
  <si>
    <t>A16.30.012</t>
  </si>
  <si>
    <t>Исправление смещения сальника</t>
  </si>
  <si>
    <t>A16.30.013</t>
  </si>
  <si>
    <t>Фиксация кишечника</t>
  </si>
  <si>
    <t>A16.30.014</t>
  </si>
  <si>
    <t>Экстирпация срединных кист и свищей шеи</t>
  </si>
  <si>
    <t>A16.30.015</t>
  </si>
  <si>
    <t>Экстирпация боковых свищей шеи</t>
  </si>
  <si>
    <t>A16.30.016</t>
  </si>
  <si>
    <t>Операции при врожденной кривошее</t>
  </si>
  <si>
    <t>A16.30.017</t>
  </si>
  <si>
    <t>Ампутация нижней конечности</t>
  </si>
  <si>
    <t>A16.30.017.001</t>
  </si>
  <si>
    <t>Ампутация голени</t>
  </si>
  <si>
    <t>A16.30.017.002</t>
  </si>
  <si>
    <t>Ампутация стопы</t>
  </si>
  <si>
    <t>A16.30.017.003</t>
  </si>
  <si>
    <t>Ампутация пальцев нижней конечности</t>
  </si>
  <si>
    <t>A16.30.017.004</t>
  </si>
  <si>
    <t>Ампутация бедра</t>
  </si>
  <si>
    <t>A16.30.018</t>
  </si>
  <si>
    <t>Экзартикуляция нижней конечности</t>
  </si>
  <si>
    <t>A16.30.019</t>
  </si>
  <si>
    <t>Ампутация верхней конечности</t>
  </si>
  <si>
    <t>A16.30.019.001</t>
  </si>
  <si>
    <t>Ампутация плеча</t>
  </si>
  <si>
    <t>A16.30.019.002</t>
  </si>
  <si>
    <t>Ампутация предплечья</t>
  </si>
  <si>
    <t>A16.30.019.003</t>
  </si>
  <si>
    <t>Ампутация кисти</t>
  </si>
  <si>
    <t>A16.30.019.004</t>
  </si>
  <si>
    <t>Ампутация пальцев верхней конечности</t>
  </si>
  <si>
    <t>A16.30.020</t>
  </si>
  <si>
    <t>Экзартикуляция верхней конечности</t>
  </si>
  <si>
    <t>A16.30.021</t>
  </si>
  <si>
    <t>Имплантация катетера для перитонеального диализа</t>
  </si>
  <si>
    <t>A16.30.022</t>
  </si>
  <si>
    <t>Эвисцерация малого таза</t>
  </si>
  <si>
    <t>A16.30.022.001</t>
  </si>
  <si>
    <t>Эвисцерация малого таза с реконструктивно-пластическим компонентом</t>
  </si>
  <si>
    <t>A16.30.023</t>
  </si>
  <si>
    <t>Перитонэктомия</t>
  </si>
  <si>
    <t>A16.30.024</t>
  </si>
  <si>
    <t>Удаление новообразования забрюшинного пространства</t>
  </si>
  <si>
    <t>A16.30.025</t>
  </si>
  <si>
    <t>Удаление кист и опухолевидных образований брюшной полости</t>
  </si>
  <si>
    <t>A16.30.025.001</t>
  </si>
  <si>
    <t>Удаление эхинококка брюшной полости, брюшной стенки</t>
  </si>
  <si>
    <t>А16.30.025.002</t>
  </si>
  <si>
    <t>Удаление инородных тел в брюшной полости</t>
  </si>
  <si>
    <t>А16.30.025.003</t>
  </si>
  <si>
    <t>Удаление гематомы в брюшной полости</t>
  </si>
  <si>
    <t>A16.30.025.004</t>
  </si>
  <si>
    <t>Лапароскопическое удаление инородных тел в брюшной полости</t>
  </si>
  <si>
    <t>A16.30.025.005</t>
  </si>
  <si>
    <t>Лапароскопическое удаление новообразований брюшной полости и забрюшинного пространства</t>
  </si>
  <si>
    <t>A16.30.026</t>
  </si>
  <si>
    <t>Удаление импланта, трансплантата</t>
  </si>
  <si>
    <t>A16.30.027</t>
  </si>
  <si>
    <t>Удаление аномальных разрастаний тканей (нейрофиброматоза)</t>
  </si>
  <si>
    <t>A16.30.028</t>
  </si>
  <si>
    <t>Пластика передней брюшной стенки</t>
  </si>
  <si>
    <t>A16.30.028.001</t>
  </si>
  <si>
    <t>Пластика передней брюшной стенки с использованием импланта</t>
  </si>
  <si>
    <t>A16.30.028.002</t>
  </si>
  <si>
    <t>Пластика передней брюшной стенки с пластикой пупка</t>
  </si>
  <si>
    <t>A16.30.029</t>
  </si>
  <si>
    <t>Трансплантация кожно-мышечного комплекса</t>
  </si>
  <si>
    <t>A16.30.029.001</t>
  </si>
  <si>
    <t>Трансплантация кожно-мышечного комплекса симультанная</t>
  </si>
  <si>
    <t>A16.30.030</t>
  </si>
  <si>
    <t>Аутотрансплантация кожно-мышечно-костного комплекса</t>
  </si>
  <si>
    <t>A16.30.031</t>
  </si>
  <si>
    <t>Удаление новообразования крестцово-копчиковой области</t>
  </si>
  <si>
    <t>A16.30.032</t>
  </si>
  <si>
    <t>Иссечение новообразования мягких тканей</t>
  </si>
  <si>
    <t>A16.30.032.001</t>
  </si>
  <si>
    <t>Широкое иссечение новообразования мягких тканей</t>
  </si>
  <si>
    <t>A16.30.032.002</t>
  </si>
  <si>
    <t>Иссечение новообразований мягких тканей с реконструктивно-пластическим компонентом</t>
  </si>
  <si>
    <t>A16.30.032.004</t>
  </si>
  <si>
    <t>Иссечение множественных новообразований мягких тканей</t>
  </si>
  <si>
    <t>A16.30.032.005</t>
  </si>
  <si>
    <t>Иссечение новообразований мягких тканей (с определением “сторожевого”лимфатического узла)</t>
  </si>
  <si>
    <t>A16.30.033</t>
  </si>
  <si>
    <t>Удаление новообразования мягких тканей</t>
  </si>
  <si>
    <t>A16.30.033.001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</si>
  <si>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</si>
  <si>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A16.30.033.002</t>
  </si>
  <si>
    <t>Радиочастотная термоабляция кости под контролем компьютерной томографии</t>
  </si>
  <si>
    <t>A16.30.034</t>
  </si>
  <si>
    <t>Лапаростомия</t>
  </si>
  <si>
    <t>A16.30.035</t>
  </si>
  <si>
    <t>Ревизия кишечного анастомоза</t>
  </si>
  <si>
    <t>A16.30.036</t>
  </si>
  <si>
    <t>Иссечение очагов эндометриоза</t>
  </si>
  <si>
    <t>A16.30.036.001</t>
  </si>
  <si>
    <t>Иссечение очагов эндометриоза с использованием видеоэндоскопических технологий</t>
  </si>
  <si>
    <t>A16.30.036.002</t>
  </si>
  <si>
    <t>Лазерная деструкция очагов эндометриоза</t>
  </si>
  <si>
    <t>A16.30.037</t>
  </si>
  <si>
    <t>Эндоскопическое стентирование при опухолевом стенозе</t>
  </si>
  <si>
    <t>A16.30.038</t>
  </si>
  <si>
    <t>Удаление новообразования забрюшинного пространства с реконструктивно-пластическим компонентом</t>
  </si>
  <si>
    <t>A16.30.039</t>
  </si>
  <si>
    <t>Удаление новообразования забрюшинного пространства с использованием видеоэндоскопических технологий</t>
  </si>
  <si>
    <t>A16.30.040</t>
  </si>
  <si>
    <t>Удаление новообразования забрюшинного пространства комбинированное</t>
  </si>
  <si>
    <t>A16.30.041</t>
  </si>
  <si>
    <t>Операция при грыже поясничной, промежностной, седалищной области</t>
  </si>
  <si>
    <t>A16.30.042</t>
  </si>
  <si>
    <t>Остановка внутрибрюшного кровотечения</t>
  </si>
  <si>
    <t>A16.30.042.001</t>
  </si>
  <si>
    <t>Лапароскопическая остановка внутрибрюшного кровотечения</t>
  </si>
  <si>
    <t>A16.30.043</t>
  </si>
  <si>
    <t>Вскрытие и дренирование внутрибрюшной флегмоны, абсцесса</t>
  </si>
  <si>
    <t>A16.30.043.001</t>
  </si>
  <si>
    <t>Дренирование абсцессов брюшной полости под контролем ультразвукового исследования</t>
  </si>
  <si>
    <t>А16.30.043.002</t>
  </si>
  <si>
    <t>Транскатетерное лечение абсцессов брюшной полости под контролем ультразвукового исследования</t>
  </si>
  <si>
    <t>А16.30.043.003</t>
  </si>
  <si>
    <t>Дренирование брюшной полости и забрюшинного пространства под контролем ультразвукового исследования</t>
  </si>
  <si>
    <t>А16.30.044</t>
  </si>
  <si>
    <t>Некрсеквестрэктомия органов брюшной полости</t>
  </si>
  <si>
    <t>А16.30.045</t>
  </si>
  <si>
    <t>Эндоскопическое бужирование стриктур анастомозов</t>
  </si>
  <si>
    <t>A16.30.046</t>
  </si>
  <si>
    <t>Эндоскопическая дилятация стриктур анастомозов</t>
  </si>
  <si>
    <t>A16.30.047</t>
  </si>
  <si>
    <t>Передняя экзентерация таза</t>
  </si>
  <si>
    <t>A16.30.048</t>
  </si>
  <si>
    <t>Остеопластика</t>
  </si>
  <si>
    <t>A16.30.048.001</t>
  </si>
  <si>
    <t>Остеопластика под рентгенологическим контролем</t>
  </si>
  <si>
    <t>A16.30.048.002</t>
  </si>
  <si>
    <t>Остеопластика под контролем компьютерной томографии</t>
  </si>
  <si>
    <t>A16.30.048.003</t>
  </si>
  <si>
    <t>Остеопластика под ультразвуковым контролем</t>
  </si>
  <si>
    <t>A16.30.049</t>
  </si>
  <si>
    <t>Радиочастотная абляция новообразований костей под контролем ультразвукового исследования</t>
  </si>
  <si>
    <t>A16.30.049.001</t>
  </si>
  <si>
    <t>Радиочастотная абляция новообразований костей под контролем рентгенологического исследования</t>
  </si>
  <si>
    <t>A16.30.050</t>
  </si>
  <si>
    <t>Вертебропластика под лучевым контролем</t>
  </si>
  <si>
    <t>A16.30.051</t>
  </si>
  <si>
    <t>Удаление внеорганной опухоли</t>
  </si>
  <si>
    <t>A16.30.051.001</t>
  </si>
  <si>
    <t>Удаление внеорганной опухоли комбинированной резекцией соседних органов</t>
  </si>
  <si>
    <t>A16.30.051.002</t>
  </si>
  <si>
    <t>Удаление внеорганной опухоли с ангиопластикой</t>
  </si>
  <si>
    <t>A16.30.051.003</t>
  </si>
  <si>
    <t>Удаление внеорганной опухоли с пластикой нервов</t>
  </si>
  <si>
    <t>A16.30.052</t>
  </si>
  <si>
    <t>Отсроченная микрохирургическая пластика (все виды)</t>
  </si>
  <si>
    <t>A16.30.053</t>
  </si>
  <si>
    <t>Интраоперационная внутрибрюшная гипертермическая химиотерапия</t>
  </si>
  <si>
    <t>A16.30.054</t>
  </si>
  <si>
    <t>Радиочастотная термоабляция</t>
  </si>
  <si>
    <t>A16.30.055</t>
  </si>
  <si>
    <t>Интраоперационная фотодинамическая терапия</t>
  </si>
  <si>
    <t>A16.30.056</t>
  </si>
  <si>
    <t>Трансплантация комплекса сердце-легкие</t>
  </si>
  <si>
    <t>A16.30.057</t>
  </si>
  <si>
    <t>Интраоперационная внутриплевральная гипертермическая химиотерапия</t>
  </si>
  <si>
    <t>A16.30.058</t>
  </si>
  <si>
    <t>Пластика мягких тканей</t>
  </si>
  <si>
    <t>A16.30.058.001</t>
  </si>
  <si>
    <t>Пластика мягких тканей лба открытым способом с использованием коронарного доступа</t>
  </si>
  <si>
    <t>A16.30.058.002</t>
  </si>
  <si>
    <t>Пластика мягких тканей лба закрытым способом с использованием нитей</t>
  </si>
  <si>
    <t>A16.30.058.003</t>
  </si>
  <si>
    <t>Пластика бровей закрытым способом с использованием нитей</t>
  </si>
  <si>
    <t>A16.30.058.004</t>
  </si>
  <si>
    <t>Пластика бровей с использованием эндоскопической техники</t>
  </si>
  <si>
    <t>A16.30.058.005</t>
  </si>
  <si>
    <t>Пластика мягких тканей лба с использованием эндоскопической техники</t>
  </si>
  <si>
    <t>A16.30.058.006</t>
  </si>
  <si>
    <t>Подвешивание мягких тканей лица на швах и нитях</t>
  </si>
  <si>
    <t>A16.30.058.007</t>
  </si>
  <si>
    <t>Пластика мягких тканей шеи с применением поддерживающих нитей</t>
  </si>
  <si>
    <t>A16.30.058.008</t>
  </si>
  <si>
    <t>Пластика мягких тканей передних отделов шеи</t>
  </si>
  <si>
    <t>A16.30.058.009</t>
  </si>
  <si>
    <t>Пластика мягких тканей боковых отделов шеи</t>
  </si>
  <si>
    <t>A16.30.058.010</t>
  </si>
  <si>
    <t>Пластика мягких тканей шеи с применением резекции передней доли поднижнечелюстной слюнной железы</t>
  </si>
  <si>
    <t>A16.30.058.011</t>
  </si>
  <si>
    <t>Увеличивающая пластика мягких тканей голени с применением имплантата</t>
  </si>
  <si>
    <t>A16.30.058.012</t>
  </si>
  <si>
    <t>Увеличивающая пластика мягких тканей ягодицы с применением имплантата</t>
  </si>
  <si>
    <t>А16.30.058.013</t>
  </si>
  <si>
    <t>Пликация мягких тканей боковых отделов лица</t>
  </si>
  <si>
    <t>А16.30.058.014</t>
  </si>
  <si>
    <t>Пластика скуловых областей с использованием местных тканей</t>
  </si>
  <si>
    <t>А16.30.058.015</t>
  </si>
  <si>
    <t>Пластика скуловых областей с использованием имплантатов</t>
  </si>
  <si>
    <t>А16.30.058.016</t>
  </si>
  <si>
    <t>Пластика подбородка с использованием местных тканей</t>
  </si>
  <si>
    <t>А16.30.058.017</t>
  </si>
  <si>
    <t>Пластика подбородка с использованием имплантата</t>
  </si>
  <si>
    <t>А16.30.059</t>
  </si>
  <si>
    <t>Дренирование забрюшинного пространства</t>
  </si>
  <si>
    <t>А16.30.059.001</t>
  </si>
  <si>
    <t>Дренирование забрюшинного абсцесса под контролем ультразвукового исследования</t>
  </si>
  <si>
    <t>А16.30.060</t>
  </si>
  <si>
    <t>Иссечение глубокого лигатурного свища</t>
  </si>
  <si>
    <t>А16.30.061</t>
  </si>
  <si>
    <t>Операция Дюкена</t>
  </si>
  <si>
    <t>А16.30.062</t>
  </si>
  <si>
    <t>Дренирование жидкостного образования мягких тканей</t>
  </si>
  <si>
    <t>А16.30.063</t>
  </si>
  <si>
    <t>Операция Крайля</t>
  </si>
  <si>
    <t>A16.30.064</t>
  </si>
  <si>
    <t>Иссечение свища мягких тканей</t>
  </si>
  <si>
    <t>A16.30.065</t>
  </si>
  <si>
    <t>Ушивание разрыва диафрагмы</t>
  </si>
  <si>
    <t>A16.30.066</t>
  </si>
  <si>
    <t>Удаление инородного тела с рассечением мягких тканей</t>
  </si>
  <si>
    <t>A16.30.067</t>
  </si>
  <si>
    <t>Иссечение поверхностного свищевого хода</t>
  </si>
  <si>
    <t>A16.30.068</t>
  </si>
  <si>
    <t>Иссечение глубокого свищевого хода</t>
  </si>
  <si>
    <t>A16.30.069</t>
  </si>
  <si>
    <t>A16.30.070</t>
  </si>
  <si>
    <t>Дренирование полости</t>
  </si>
  <si>
    <t>A16.30.070.001</t>
  </si>
  <si>
    <t>Дренирование полости методом активной аспирации</t>
  </si>
  <si>
    <t>A16.30.071</t>
  </si>
  <si>
    <t>Резекция большого сальника</t>
  </si>
  <si>
    <t>A16.30.071.001</t>
  </si>
  <si>
    <t>Резекция большого сальника с использованием видеоэндоскопических технологий</t>
  </si>
  <si>
    <t>A16.30.072</t>
  </si>
  <si>
    <t>Удаление опухоли мягких тканей головы</t>
  </si>
  <si>
    <t>A16.30.072.001</t>
  </si>
  <si>
    <t>Роботассистированное удаление опухоли мягких тканей головы</t>
  </si>
  <si>
    <t>A16.30.072.002</t>
  </si>
  <si>
    <t>Удаление опухоли мягких тканей головы с использованием видеоэндоскопических технологий</t>
  </si>
  <si>
    <t>A16.30.073</t>
  </si>
  <si>
    <t>Удаление опухоли мягких тканей шеи</t>
  </si>
  <si>
    <t>A16.30.073.001</t>
  </si>
  <si>
    <t>Роботассистированное удаление опухоли мягких тканей шеи</t>
  </si>
  <si>
    <t>A16.30.073.002</t>
  </si>
  <si>
    <t>Удаление опухоли мягких тканей шеи с использованием видеоэндоскопических технологий</t>
  </si>
  <si>
    <t>A16.30.074</t>
  </si>
  <si>
    <t>Клипирование кровоточащего сосуда эндоскопическое</t>
  </si>
  <si>
    <t>A16.30.075</t>
  </si>
  <si>
    <t>Реконструктвино-пластические операции с перемещением комплексов тканей (кожа, мышцы, сухожилия)</t>
  </si>
  <si>
    <t>A16.30.076</t>
  </si>
  <si>
    <t>Вскрытие гематомы мягких тканей</t>
  </si>
  <si>
    <t>A16.30.077</t>
  </si>
  <si>
    <t>Удаление катетера для перитонеального диализа</t>
  </si>
  <si>
    <t>A16.30.078</t>
  </si>
  <si>
    <t>Операция изъятия комплекса сердце-легкие у посмертного донора с констатированной смертью головного мозга</t>
  </si>
  <si>
    <t>A16.30.079</t>
  </si>
  <si>
    <t>Лапароскопия диагностическая</t>
  </si>
  <si>
    <t>A16.30.080</t>
  </si>
  <si>
    <t>Релапароскопия</t>
  </si>
  <si>
    <t>A17.01.001</t>
  </si>
  <si>
    <t>Электропунктура и электропунктура в рефлексотерапии</t>
  </si>
  <si>
    <t>A17.01.002</t>
  </si>
  <si>
    <t>Воздействие на точки акупунктуры другими физическими факторами</t>
  </si>
  <si>
    <t>A17.01.002.001</t>
  </si>
  <si>
    <t>Физиопунктура токами надтональной частоты</t>
  </si>
  <si>
    <t>A17.01.002.002</t>
  </si>
  <si>
    <t>Ультразвуковая пунктура</t>
  </si>
  <si>
    <t>A17.01.002.003</t>
  </si>
  <si>
    <t>Лазеропунктура</t>
  </si>
  <si>
    <t>A17.01.002.004</t>
  </si>
  <si>
    <t>Акупунктура токами крайне высокой частоты (КВЧ-пунктура)</t>
  </si>
  <si>
    <t>A17.01.002.005</t>
  </si>
  <si>
    <t>Воздействие другими физиотерпевтическими факторами (лимфомодуляция)</t>
  </si>
  <si>
    <t>А17.01.003</t>
  </si>
  <si>
    <t>Ионофорез кожи</t>
  </si>
  <si>
    <t>A17.01.004</t>
  </si>
  <si>
    <t>Деинкрустация кожи</t>
  </si>
  <si>
    <t>A17.01.005</t>
  </si>
  <si>
    <t>Броссаж кожи</t>
  </si>
  <si>
    <t>A17.01.006</t>
  </si>
  <si>
    <t>Биорезонансная терапия в рефлексотерапии</t>
  </si>
  <si>
    <t>A17.01.007</t>
  </si>
  <si>
    <t>Дарсонвализация кожи</t>
  </si>
  <si>
    <t>A17.01.008</t>
  </si>
  <si>
    <t>Воздействие токами ультравысокой частоты на кожу</t>
  </si>
  <si>
    <t>A17.01.009</t>
  </si>
  <si>
    <t>Электронный лимфодренаж при заболеваниях кожи и подкожной клетчатки</t>
  </si>
  <si>
    <t>A17.01.010</t>
  </si>
  <si>
    <t>Микротоковое воздействие при заболеваниях кожи и подкожной клетчатки</t>
  </si>
  <si>
    <t>A17.01.011</t>
  </si>
  <si>
    <t>Воздействие токами надтональной частоты при заболеваниях кожи и подкожно-жировой клетчатки</t>
  </si>
  <si>
    <t>A17.01.012</t>
  </si>
  <si>
    <t>Воздействие диадинамическими токами (ДДТ-терапия) при заболеваниях кожи и подкожно-жировой клетчатки</t>
  </si>
  <si>
    <t>A17.01.013</t>
  </si>
  <si>
    <t>Воздействие синусоидальными модулированными токами (СМТ-терапия) при заболеваниях кожи и подкожно-жировой клетчатки</t>
  </si>
  <si>
    <t>A17.01.014</t>
  </si>
  <si>
    <t>Интерференцтерапия при заболеваниях кожи и подкожно-жировой клетчатки</t>
  </si>
  <si>
    <t>A17.01.015</t>
  </si>
  <si>
    <t>Флюктуоризация при заболеваниях кожи и подкожно-жировой клетчатки</t>
  </si>
  <si>
    <t>A17.02.001</t>
  </si>
  <si>
    <t>Электростимуляция мышц</t>
  </si>
  <si>
    <t>A17.02.002</t>
  </si>
  <si>
    <t>Автоматизированная электромиостимуляция с вертикализацией</t>
  </si>
  <si>
    <t>A17.03.001</t>
  </si>
  <si>
    <t>Электрофорез лекарственных препаратов при костной патологии</t>
  </si>
  <si>
    <t>A17.03.002</t>
  </si>
  <si>
    <t>Воздействие диадинамическими токами (ДДТ-терапия) при костной патологии</t>
  </si>
  <si>
    <t>A17.03.003</t>
  </si>
  <si>
    <t>Воздействие синусоидальными модулированными токами (СМТ-терапия) при костной патологии</t>
  </si>
  <si>
    <t>A17.03.004</t>
  </si>
  <si>
    <t>Флюктуоризация при костной патологии</t>
  </si>
  <si>
    <t>A17.03.005</t>
  </si>
  <si>
    <t>Воздействие токами надтональной частоты (ультратонотерапия) при костной патологии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</si>
  <si>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</si>
  <si>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</si>
  <si>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</si>
  <si>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</si>
  <si>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A17.04.001</t>
  </si>
  <si>
    <t>Электрофорез лекарственных препаратов при заболеваниях суставов</t>
  </si>
  <si>
    <t>A17.05.001</t>
  </si>
  <si>
    <t>Дарсонвализация местная при заболеваниях системы органов кроветворения и крови</t>
  </si>
  <si>
    <t>A17.05.002</t>
  </si>
  <si>
    <t>Электрофорез лекарственных препаратов при заболеваниях системы органов кроветворения и крови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</si>
  <si>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</si>
  <si>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</si>
  <si>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</si>
  <si>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</si>
  <si>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</si>
  <si>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</si>
  <si>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A17.07.005</t>
  </si>
  <si>
    <t>Магнитотерапия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</si>
  <si>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</si>
  <si>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</si>
  <si>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</si>
  <si>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</si>
  <si>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</si>
  <si>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</si>
  <si>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</si>
  <si>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</si>
  <si>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</si>
  <si>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</si>
  <si>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А17.07.011</t>
  </si>
  <si>
    <t>Воздействие токами ультравысокой частоты при патологии полости рта и зубов</t>
  </si>
  <si>
    <t>А17.07.012</t>
  </si>
  <si>
    <t>Ультравысокочастотная индуктотермия при патологии полости рта и зубов</t>
  </si>
  <si>
    <t>А17.07.013</t>
  </si>
  <si>
    <t>Воздействие магнитными полями при патологии полости рта и зубов</t>
  </si>
  <si>
    <t>А17.08.001</t>
  </si>
  <si>
    <t>Электрофорез лекарственных препаратов при заболеваниях верхних дыхательных путей</t>
  </si>
  <si>
    <t>А17.08.001.001</t>
  </si>
  <si>
    <t>Электрофорез лекарственных препаратов эндоназальный</t>
  </si>
  <si>
    <t>A17.08.002</t>
  </si>
  <si>
    <t>Дарсонвализация при заболеваниях верхних дыхательных путей</t>
  </si>
  <si>
    <t>A17.08.003</t>
  </si>
  <si>
    <t>Аэрозольтерапия при заболеваниях верхних дыхательных путей</t>
  </si>
  <si>
    <t>A17.08.004</t>
  </si>
  <si>
    <t>Воздействие токами ультравысокой частоты при заболеваниях верхних дыхательных путей</t>
  </si>
  <si>
    <t>A17.08.005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</si>
  <si>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</si>
  <si>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A17.08.006</t>
  </si>
  <si>
    <t>Дарсонвализация эндоназальная при заболеваниях верхних дыхательных путей</t>
  </si>
  <si>
    <t>A17.09.001</t>
  </si>
  <si>
    <t>Электрофорез лекарственных препаратов при патологии легких</t>
  </si>
  <si>
    <t>A17.09.002</t>
  </si>
  <si>
    <t>Электроаэрозольвоздействие при заболеваниях нижних дыхательных путей</t>
  </si>
  <si>
    <t>A17.09.002.001</t>
  </si>
  <si>
    <t>Аэрозольтерапия при заболеваниях нижних дыхательных путей</t>
  </si>
  <si>
    <t>A17.09.003</t>
  </si>
  <si>
    <t>Воздействие с помощью галакамеры при заболеваниях нижних дыхательных путей</t>
  </si>
  <si>
    <t>A17.09.003.001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</si>
  <si>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</si>
  <si>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</si>
  <si>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</si>
  <si>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</si>
  <si>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- индуктотермия при заболеваниях нижних дыхательных путей</t>
  </si>
  <si>
    <t>A17.10.001</t>
  </si>
  <si>
    <t>Электроимпульсная терапия при патологии сердца и перикарда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</si>
  <si>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</si>
  <si>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</si>
  <si>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A17.10.001.002</t>
  </si>
  <si>
    <t>Интерференцтерапия при патологии сердца и перикарда</t>
  </si>
  <si>
    <t>A17.10.002</t>
  </si>
  <si>
    <t>Электрокардиостимуляция</t>
  </si>
  <si>
    <t>A17.10.002.001</t>
  </si>
  <si>
    <t>Электрокардиостимуляция чреспищеводная</t>
  </si>
  <si>
    <t>A17.10.003</t>
  </si>
  <si>
    <t>Дарсонвализация при патологии сердца и перикарда</t>
  </si>
  <si>
    <t>A17.10.004</t>
  </si>
  <si>
    <t>Воздействие токами надтональной частоты (ультратонотерапия) при патологии сердца и перикарда</t>
  </si>
  <si>
    <t>A17.12.001</t>
  </si>
  <si>
    <t>Электрофорез при заболеваниях крупных кровеносных сосудов</t>
  </si>
  <si>
    <t>A17.12.002</t>
  </si>
  <si>
    <t>Дарсонвализация местная при заболеваниях крупных кровеносных сосудов</t>
  </si>
  <si>
    <t>A17.13.001</t>
  </si>
  <si>
    <t>Электрофорез лекарственных препаратов при нарушениях микроциркуляции</t>
  </si>
  <si>
    <t>A17.13.002</t>
  </si>
  <si>
    <t>Воздействие синусоидальными модулированными токами (СМТ-терапия) при нарушениях микроциркуляции</t>
  </si>
  <si>
    <t>A17.13.003</t>
  </si>
  <si>
    <t>Воздействие токами надтональной частоты (ультратонотерапия) при нарушениях микро циркуляции</t>
  </si>
  <si>
    <t>A17.13.004</t>
  </si>
  <si>
    <t>Дарсонвализация при нарушениях микроциркуляции</t>
  </si>
  <si>
    <t>А17.13.005</t>
  </si>
  <si>
    <t>Воздействие магнитными полями при нарушениях микроциркуляции</t>
  </si>
  <si>
    <t>А17.14.001</t>
  </si>
  <si>
    <t>Электрофорез лекарственных препаратов при заболеваниях печени и желчевыводящих путей</t>
  </si>
  <si>
    <t>А17.15.001</t>
  </si>
  <si>
    <t>Электрофорез лекарственных препаратов при заболеваниях поджелудочной железы</t>
  </si>
  <si>
    <t>А17.16.001</t>
  </si>
  <si>
    <t>Электорофорез лекарственных препаратов при заболеваниях желудка и двенадцатиперстной кишки</t>
  </si>
  <si>
    <t>A17.16.002</t>
  </si>
  <si>
    <t>Электростимуляция желудочно-кишечного тракта</t>
  </si>
  <si>
    <t>A17.19.001</t>
  </si>
  <si>
    <t>Электрофорез лекарственных препаратов при заболеваниях кишечника</t>
  </si>
  <si>
    <t>A17.19.002</t>
  </si>
  <si>
    <t>Ректальное воздействие импульсными токами при заболеваниях сигмовидной и прямой кишки</t>
  </si>
  <si>
    <t>A17.19.003</t>
  </si>
  <si>
    <t>Ректальное воздействие магнитными полями при заболеваниях сигмовидной и прямой кишки</t>
  </si>
  <si>
    <t>A17.19.004</t>
  </si>
  <si>
    <t>Ректальная дарсонвализация при заболеваниях сигмовидной и прямой кишки</t>
  </si>
  <si>
    <t>A17.20.001</t>
  </si>
  <si>
    <t>Переменное магнитное поле при заболеваниях женских половых органов</t>
  </si>
  <si>
    <t>A17.20.002</t>
  </si>
  <si>
    <t>Электрофорез лекарственных препаратов при заболеваниях женских половых органов</t>
  </si>
  <si>
    <t>A17.20.003</t>
  </si>
  <si>
    <t>Электростимуляция шейки матки</t>
  </si>
  <si>
    <t>A17.20.004</t>
  </si>
  <si>
    <t>Внутривлагалищное импульсное электровоздействие при заболеваниях женских половых органов</t>
  </si>
  <si>
    <t>A17.20.005</t>
  </si>
  <si>
    <t>Дарсонвализация местная при заболеваниях женских половых органов</t>
  </si>
  <si>
    <t>A17.20.006</t>
  </si>
  <si>
    <t>Электротермотерапия при заболеваниях женских половых органов</t>
  </si>
  <si>
    <t>A17.20.007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</si>
  <si>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</si>
  <si>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A17.20.008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</si>
  <si>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</si>
  <si>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A17.21.001</t>
  </si>
  <si>
    <t>Электрофорез лекарственных препаратов при заболеваниях мужских половых органов</t>
  </si>
  <si>
    <t>A17.21.002</t>
  </si>
  <si>
    <t>Ректальное импульсное электровоздействие при заболеваниях мужских половых органов</t>
  </si>
  <si>
    <t>A17.21.003</t>
  </si>
  <si>
    <t>Ректальное воздействие магнитными полями при заболеваниях мужских половых органов</t>
  </si>
  <si>
    <t>A17.21.004</t>
  </si>
  <si>
    <t>Ректальная дарсонвализация при заболеваниях мужских половых органов</t>
  </si>
  <si>
    <t>A17.22.001</t>
  </si>
  <si>
    <t>Электрофорез лекарственных препаратов при заболеваниях желез внутренней секреции</t>
  </si>
  <si>
    <t>A17.23.001</t>
  </si>
  <si>
    <t>Электрофорез лекарственных препаратов при заболеваниях центральной нервной системы и головного мозга</t>
  </si>
  <si>
    <t>A17.23.002</t>
  </si>
  <si>
    <t>Дарсонвализация местная при заболеваниях центральной нервной системы и головного мозга</t>
  </si>
  <si>
    <t>A17.23.003</t>
  </si>
  <si>
    <t>Электронейростимуляция спинного мозга</t>
  </si>
  <si>
    <t>A17.23.004</t>
  </si>
  <si>
    <t>Электронейростимуляция головного мозга</t>
  </si>
  <si>
    <t>A17.23.004.001</t>
  </si>
  <si>
    <t>Транскраниальная магнитная стимуляция</t>
  </si>
  <si>
    <t>А17.23.005</t>
  </si>
  <si>
    <t>Воздействие токами надтональной частоты (ультратонотерапия) головы, шеи, воротниковой зоны</t>
  </si>
  <si>
    <t>А17.23.006</t>
  </si>
  <si>
    <t>Воздействие токами ультравысокой частоты трансцеребрально</t>
  </si>
  <si>
    <t>A17.24.001</t>
  </si>
  <si>
    <t>Чрескожная электронейростимуляция при заболеваниях периферической нервной системы</t>
  </si>
  <si>
    <t>A17.24.002</t>
  </si>
  <si>
    <t>Гальванизация при заболеваниях периферической нервной системы</t>
  </si>
  <si>
    <t>A17.24.003</t>
  </si>
  <si>
    <t>Токи Бернара при заболеваниях периферической нервной системы</t>
  </si>
  <si>
    <t>A17.24.004</t>
  </si>
  <si>
    <t>Дарсонвализация местная при заболеваниях периферической нервной системы</t>
  </si>
  <si>
    <t>A17.24.005</t>
  </si>
  <si>
    <t>Электрофорез лекарственных препаратов при заболеваниях периферической нервной системы</t>
  </si>
  <si>
    <t>A17.24.006</t>
  </si>
  <si>
    <t>Флюктуоризация при заболеваниях периферической нервной системы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</si>
  <si>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</si>
  <si>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</si>
  <si>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>A17.24.008</t>
  </si>
  <si>
    <t>Воздействие токами надтональной частоты (ультратонотерапия) при заболеваниях периферической нервной системы</t>
  </si>
  <si>
    <t>A17.24.009</t>
  </si>
  <si>
    <t>Воздействие магнитными полями при заболеваниях периферической нервной системы</t>
  </si>
  <si>
    <t>A17.24.010</t>
  </si>
  <si>
    <t>Многофункциональная электростимуляция мышц</t>
  </si>
  <si>
    <t>A17.24.011</t>
  </si>
  <si>
    <t>Электростимуляция двигательных нервов</t>
  </si>
  <si>
    <t>A17.25.001</t>
  </si>
  <si>
    <t>Внутриушной электрофорез лекарственных препаратов при заболеваниях органа слуха</t>
  </si>
  <si>
    <t>A17.25.002</t>
  </si>
  <si>
    <t>Дарсонвализация органа слуха</t>
  </si>
  <si>
    <t>A17.25.003</t>
  </si>
  <si>
    <t>Воздействие электрическими полями ультравысокой частоты при заболеваниях органа слуха</t>
  </si>
  <si>
    <t>A17.25.004</t>
  </si>
  <si>
    <t>Воздействие токами надтональной частоты (ультратонотерапия) эндоурально при заболеваниях органа слуха</t>
  </si>
  <si>
    <t>A17.25.005</t>
  </si>
  <si>
    <t>Дарсонвализация эндоурально при заболеваниях органа слуха</t>
  </si>
  <si>
    <t>A17.26.001</t>
  </si>
  <si>
    <t>Электрофорез лекарственных препаратов при заболеваниях органа зрения</t>
  </si>
  <si>
    <t>A17.26.002</t>
  </si>
  <si>
    <t>Низкочастотная магнитотерапия на орган зрения</t>
  </si>
  <si>
    <t>A17.26.003</t>
  </si>
  <si>
    <t>Электростимуляция зрительного нерва</t>
  </si>
  <si>
    <t>A17.26.004</t>
  </si>
  <si>
    <t>Электростимуляция цилиарного тела</t>
  </si>
  <si>
    <t>A17.26.005</t>
  </si>
  <si>
    <t>Гальванизация при заболеваниях органа зрения</t>
  </si>
  <si>
    <t>A17.26.006</t>
  </si>
  <si>
    <t>Воздействие токами ультравысокой частоты при заболеваниях органа зрения</t>
  </si>
  <si>
    <t>A17.28.001</t>
  </si>
  <si>
    <t>Электрофорез лекарственных препаратов при заболеваниях почек</t>
  </si>
  <si>
    <t>A17.28.002</t>
  </si>
  <si>
    <t>Электростимуляция мочеточников при заболеваниях почек и мочевыделительного тракта</t>
  </si>
  <si>
    <t>A17.28.003</t>
  </si>
  <si>
    <t>Электростимуляция мочевого пузыря</t>
  </si>
  <si>
    <t>A17.28.004</t>
  </si>
  <si>
    <t>Высокочастотная магнитотерапия - индуктотермия при заболеваниях почек и мочевыделительного тракта</t>
  </si>
  <si>
    <t>A17.29.001</t>
  </si>
  <si>
    <t>Электросудорожная терапия</t>
  </si>
  <si>
    <t>A17.29.002</t>
  </si>
  <si>
    <t>Электросон</t>
  </si>
  <si>
    <t>A17.29.003</t>
  </si>
  <si>
    <t>Лекарственный электрофорез при неуточненных заболеваниях</t>
  </si>
  <si>
    <t>A17.30.001</t>
  </si>
  <si>
    <t>Дермапигментация (перманентный татуаж)</t>
  </si>
  <si>
    <t>A17.30.002</t>
  </si>
  <si>
    <t>Термохимиотерапия</t>
  </si>
  <si>
    <t>А17.30.003</t>
  </si>
  <si>
    <t>Диадинамотерапия</t>
  </si>
  <si>
    <t>A17.30.004</t>
  </si>
  <si>
    <t>Воздействие синусоидальными модулированными токами</t>
  </si>
  <si>
    <t>A17.30.005</t>
  </si>
  <si>
    <t>Воздействие интерференционными токами</t>
  </si>
  <si>
    <t>A17.30.006</t>
  </si>
  <si>
    <t>Чрескожная короткоимпульсная электростимуляция (ЧЭНС)</t>
  </si>
  <si>
    <t>A17.30.007</t>
  </si>
  <si>
    <t>Воздействие электромагнитным излучением сантиметрового диапазона (СМВ-терапия)</t>
  </si>
  <si>
    <t>A17.30.008</t>
  </si>
  <si>
    <t>Воздействие электромагнитным излучением миллиметрового диапазона (КВЧ-терапия)</t>
  </si>
  <si>
    <t>A17.30.009</t>
  </si>
  <si>
    <t>Баровоздействие - прессотерапия конечностей, пневмокомпрессия</t>
  </si>
  <si>
    <t>A17.30.009.001</t>
  </si>
  <si>
    <t>Абдоминальная декомпрессия</t>
  </si>
  <si>
    <t>A17.30.010</t>
  </si>
  <si>
    <t>Вакуумное воздействие</t>
  </si>
  <si>
    <t>A17.30.011</t>
  </si>
  <si>
    <t>Мезодиэнцефальная модуляция</t>
  </si>
  <si>
    <t>A17.30.012</t>
  </si>
  <si>
    <t>Электротранквилизация</t>
  </si>
  <si>
    <t>A17.30.013</t>
  </si>
  <si>
    <t>Трансаурикулярное импульсное воздействие</t>
  </si>
  <si>
    <t>A17.30.014</t>
  </si>
  <si>
    <t>Трансцеребральное воздействие магнитными полями</t>
  </si>
  <si>
    <t>A17.30.015</t>
  </si>
  <si>
    <t>Франклинизация</t>
  </si>
  <si>
    <t>A17.30.016</t>
  </si>
  <si>
    <t>Воздействие высокочастотными электромагнитными полями (индуктотермия)</t>
  </si>
  <si>
    <t>A17.30.017</t>
  </si>
  <si>
    <t>Воздействие электрическим полем ультравысокой частоты (ЭП УВЧ)</t>
  </si>
  <si>
    <t>A17.30.018</t>
  </si>
  <si>
    <t>Воздействие электромагнитным излучением дециметрового диапазона (ДМВ)</t>
  </si>
  <si>
    <t>A17.30.019</t>
  </si>
  <si>
    <t>Воздействие переменным магнитным полем (ПеМП)</t>
  </si>
  <si>
    <t>A17.30.019.001</t>
  </si>
  <si>
    <t>Воздействие магнитными полями при заболеваниях мышц</t>
  </si>
  <si>
    <t>A17.30.020</t>
  </si>
  <si>
    <t>Воздействие сверхвысокочастотным электромагнитным полем</t>
  </si>
  <si>
    <t>A17.30.021</t>
  </si>
  <si>
    <t>Электрокоагуляция</t>
  </si>
  <si>
    <t>A17.30.022</t>
  </si>
  <si>
    <t>Гидрогальванические ванны общие</t>
  </si>
  <si>
    <t>A17.30.023</t>
  </si>
  <si>
    <t>Гидрогальванические ванны камерные для конечностей</t>
  </si>
  <si>
    <t>A17.30.024</t>
  </si>
  <si>
    <t>Электрофорез импульсными токами</t>
  </si>
  <si>
    <t>A17.30.024.001</t>
  </si>
  <si>
    <t>Электрофорез диадинамическими токами (ДЦТ-форез)</t>
  </si>
  <si>
    <t>A17.30.024.002</t>
  </si>
  <si>
    <t>Электрофорез синусоидальными модулированными токами (СМТ-форез)</t>
  </si>
  <si>
    <t>A17.30.024.003</t>
  </si>
  <si>
    <t>Флюктофорез</t>
  </si>
  <si>
    <t>A17.30.025</t>
  </si>
  <si>
    <t>Общая магнитотерапия</t>
  </si>
  <si>
    <t>A17.30.026</t>
  </si>
  <si>
    <t>Инфитатерапия</t>
  </si>
  <si>
    <t>A17.30.027</t>
  </si>
  <si>
    <t>Лазерофорез</t>
  </si>
  <si>
    <t>A17.30.028</t>
  </si>
  <si>
    <t>Аэрозольтерапия</t>
  </si>
  <si>
    <t>A17.30.029</t>
  </si>
  <si>
    <t>Воздействие высокоинтенсивным импульсным магнитным полем</t>
  </si>
  <si>
    <t>A17.30.029.001</t>
  </si>
  <si>
    <t>Воздействие высокоинтенсивным импульсным магнитным полем с использованием биологической обратной связи</t>
  </si>
  <si>
    <t>A17.30.030</t>
  </si>
  <si>
    <t>Электростимуляция лицевого и/или тройничного нервов, мимических и/или жевательных мышц</t>
  </si>
  <si>
    <t>A17.30.031</t>
  </si>
  <si>
    <t>Воздействие магнитными полями</t>
  </si>
  <si>
    <t>A17.30.032</t>
  </si>
  <si>
    <t>Воздействие токами надтональной частоты</t>
  </si>
  <si>
    <t>A17.30.033</t>
  </si>
  <si>
    <t>Флюктуоризация</t>
  </si>
  <si>
    <t>A17.30.034</t>
  </si>
  <si>
    <t>Ультрафонофорез лекарственный</t>
  </si>
  <si>
    <t>A17.30.035</t>
  </si>
  <si>
    <t>Электростимуляция</t>
  </si>
  <si>
    <t>A17.30.035.001</t>
  </si>
  <si>
    <t>Электростимуляция с использованием биологической обратной связи</t>
  </si>
  <si>
    <t>А17.30.036</t>
  </si>
  <si>
    <t>Воздействие импульсным низкочастотным электромагнитным полем</t>
  </si>
  <si>
    <t>А17.30.037</t>
  </si>
  <si>
    <t>Воздействие переменного электростатического поля</t>
  </si>
  <si>
    <t>А17.30.038</t>
  </si>
  <si>
    <t>Воздействие низкочастотным импульсноым электростатическим полем</t>
  </si>
  <si>
    <t>А17.30.039</t>
  </si>
  <si>
    <t>Воздействие гравитации</t>
  </si>
  <si>
    <t>A17.30.040</t>
  </si>
  <si>
    <t>Магнитофорез</t>
  </si>
  <si>
    <t>A18.05.001</t>
  </si>
  <si>
    <t>Плазмаферез</t>
  </si>
  <si>
    <t>A18.05.001.001</t>
  </si>
  <si>
    <t>Плазмообмен</t>
  </si>
  <si>
    <t>A18.05.001.002</t>
  </si>
  <si>
    <t>Липидная фильтрация</t>
  </si>
  <si>
    <t>A18.05.001.003</t>
  </si>
  <si>
    <t>Плазмодиафильтрация</t>
  </si>
  <si>
    <t>A18.05.001.004</t>
  </si>
  <si>
    <t>Плазмофильтрация каскадная</t>
  </si>
  <si>
    <t>A18.05.001.005</t>
  </si>
  <si>
    <t>Плазмофильтрация селективная</t>
  </si>
  <si>
    <t>A18.05.002</t>
  </si>
  <si>
    <t>Гемодиализ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</si>
  <si>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</si>
  <si>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</si>
  <si>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</si>
  <si>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низкопоточный</t>
  </si>
  <si>
    <t>A18.05.002.003</t>
  </si>
  <si>
    <t>Гемодиализ интермиттирующий продленный</t>
  </si>
  <si>
    <t>A18.05.002.004</t>
  </si>
  <si>
    <t>Гемодиализ с селективной плазмо фильтрацией и адсорбцией</t>
  </si>
  <si>
    <t>A18.05.002.005</t>
  </si>
  <si>
    <t>Гемодиализ продолжительный</t>
  </si>
  <si>
    <t>A18.05.003</t>
  </si>
  <si>
    <t>Гемофильтрация крови</t>
  </si>
  <si>
    <t>A18.05.003.001</t>
  </si>
  <si>
    <t>Гемофильтрация крови продленная</t>
  </si>
  <si>
    <t>A18.05.003.002</t>
  </si>
  <si>
    <t>Гемо фильтрация крови продолжительная</t>
  </si>
  <si>
    <t>A18.05.004</t>
  </si>
  <si>
    <t>Ультрафильтрация крови</t>
  </si>
  <si>
    <t>A18.05.004.001</t>
  </si>
  <si>
    <t>Ультрафильтрация крови продленная</t>
  </si>
  <si>
    <t>A18.05.005</t>
  </si>
  <si>
    <t>Ультрафиолетовое облучение крови</t>
  </si>
  <si>
    <t>A18.05.006</t>
  </si>
  <si>
    <t>Гемосорбция</t>
  </si>
  <si>
    <t>A18.05.006.001</t>
  </si>
  <si>
    <t>Селективная гемосорбция липополисахаридов</t>
  </si>
  <si>
    <t>A18.05.007</t>
  </si>
  <si>
    <t>Иммуносорбция</t>
  </si>
  <si>
    <t>A18.05.008</t>
  </si>
  <si>
    <t>Низкопоточная оксигенация крови</t>
  </si>
  <si>
    <t>A18.05.009</t>
  </si>
  <si>
    <t>Кровопускание</t>
  </si>
  <si>
    <t>A18.05.010</t>
  </si>
  <si>
    <t>Эритроцитаферез</t>
  </si>
  <si>
    <t>A18.05.011</t>
  </si>
  <si>
    <t>Гемодиафильтрация</t>
  </si>
  <si>
    <t>A18.05.011.001</t>
  </si>
  <si>
    <t>Гемодиафильтрация продленная</t>
  </si>
  <si>
    <t>A18.05.011.002</t>
  </si>
  <si>
    <t>Гемодиафильтрация продолжительная</t>
  </si>
  <si>
    <t>A18.05.012</t>
  </si>
  <si>
    <t>Гемотрансфузия</t>
  </si>
  <si>
    <t>A18.05.012.001</t>
  </si>
  <si>
    <t>Операция заменного переливания крови</t>
  </si>
  <si>
    <t>A18.05.013</t>
  </si>
  <si>
    <t>Реинфузия крови</t>
  </si>
  <si>
    <t>A18.05.014</t>
  </si>
  <si>
    <t>Непрямое электрохимическое окисление крови</t>
  </si>
  <si>
    <t>A18.05.015</t>
  </si>
  <si>
    <t>Процедура искусственного кровообращения</t>
  </si>
  <si>
    <t>A18.05.016</t>
  </si>
  <si>
    <t>Получение костномозговой взвеси</t>
  </si>
  <si>
    <t>A18.05.017</t>
  </si>
  <si>
    <t>Цитаферез гемопоэтических клеток</t>
  </si>
  <si>
    <t>A18.05.018</t>
  </si>
  <si>
    <t>Трансфузия гемопоэтических клеток</t>
  </si>
  <si>
    <t>A18.05.019</t>
  </si>
  <si>
    <t>Низкоинтенсивная лазеротерапия (внутривенное облучение крови)</t>
  </si>
  <si>
    <t>A18.05.020</t>
  </si>
  <si>
    <t>Плазмосорбция</t>
  </si>
  <si>
    <t>A18.05.020.001</t>
  </si>
  <si>
    <t>Плазмосорбция сочетанная с гемо фильтрацией</t>
  </si>
  <si>
    <t>A18.05.021</t>
  </si>
  <si>
    <t>Альбуминовый диализ</t>
  </si>
  <si>
    <t>A18.05.021.001</t>
  </si>
  <si>
    <t>Альбуминовый диализ с регенерацией альбумина</t>
  </si>
  <si>
    <t>A18.30.001</t>
  </si>
  <si>
    <t>Перитонеальный диализ</t>
  </si>
  <si>
    <t>A18.30.001.001</t>
  </si>
  <si>
    <t>Перитонеальный диализ проточный</t>
  </si>
  <si>
    <t>А18.30.001.002</t>
  </si>
  <si>
    <t>Перитонеальный диализ с использованием автоматизированных технологий</t>
  </si>
  <si>
    <t>A18.30.001.003</t>
  </si>
  <si>
    <t>Перитонеальный диализ при нарушении ультрафильтрации</t>
  </si>
  <si>
    <t>A18.30.002</t>
  </si>
  <si>
    <t>Энтеросорбция</t>
  </si>
  <si>
    <t>A18.30.003</t>
  </si>
  <si>
    <t>Аппаратная перфузия донорской почки</t>
  </si>
  <si>
    <t>A18.30.004</t>
  </si>
  <si>
    <t>Аппаратная перфузия донорской печени</t>
  </si>
  <si>
    <t>A18.30.005</t>
  </si>
  <si>
    <t>Аппаратная перфузия донорского сердца</t>
  </si>
  <si>
    <t>A19.03.001</t>
  </si>
  <si>
    <t>Лечебная физкультура при травме позвоночника</t>
  </si>
  <si>
    <t>A19.03.001.001</t>
  </si>
  <si>
    <t>Групповое занятие лечебной физкультурой при травме позвоночника</t>
  </si>
  <si>
    <t>A19.03.001.002</t>
  </si>
  <si>
    <t>Механотерапия при травме позвоночника</t>
  </si>
  <si>
    <t>A19.03.001.003</t>
  </si>
  <si>
    <t>Роботизированная механотерапия при травме позвоночника</t>
  </si>
  <si>
    <t>A19.03.001.004</t>
  </si>
  <si>
    <t>Механотерапия на простейших механотерапевтических аппаратах при травме позвоночника</t>
  </si>
  <si>
    <t>A19.03.001.005</t>
  </si>
  <si>
    <t>Механотерапия на блоковых механотерапевтических аппаратах при травме позвоночника</t>
  </si>
  <si>
    <t>A19.03.001.006</t>
  </si>
  <si>
    <t>Механотерапия на маятниковых механотерапевтических аппаратах при травме позвоночника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</si>
  <si>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</si>
  <si>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</si>
  <si>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</si>
  <si>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Механотерапия на механотерапевтических аппаратах с гидроприводом при травме позвоночника</t>
  </si>
  <si>
    <t>A19.03.001.009</t>
  </si>
  <si>
    <t>Механотерапия на механотерапевтических аппаратах с электроприводом при травме позвоночника</t>
  </si>
  <si>
    <t>A19.03.001.010</t>
  </si>
  <si>
    <t>Механотерапия на механотерапевтических аппаратах со следящим приводом при травме позвоночника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</si>
  <si>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</si>
  <si>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</si>
  <si>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</si>
  <si>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</si>
  <si>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</si>
  <si>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</si>
  <si>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</si>
  <si>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</si>
  <si>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</si>
  <si>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</si>
  <si>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</si>
  <si>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</si>
  <si>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</si>
  <si>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</si>
  <si>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</si>
  <si>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</si>
  <si>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</si>
  <si>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</si>
  <si>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</si>
  <si>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</si>
  <si>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</si>
  <si>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</si>
  <si>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А19.03.001.022</t>
  </si>
  <si>
    <t>Лечебная физкультура с использованием аппаратов и тренажеров при травме позвоночника</t>
  </si>
  <si>
    <t>А19.03.001.023</t>
  </si>
  <si>
    <t>Гидрокинезотерапия при травме позвоночника</t>
  </si>
  <si>
    <t>А19.03.002</t>
  </si>
  <si>
    <t>Лечебная физкультура при заболеваниях позвоночника</t>
  </si>
  <si>
    <t>А19.03.002.001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</si>
  <si>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</si>
  <si>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</si>
  <si>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</si>
  <si>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A19.03.002.003</t>
  </si>
  <si>
    <t>Механотерапия при заболеваниях позвоночника</t>
  </si>
  <si>
    <t>A19.03.002.004</t>
  </si>
  <si>
    <t>Роботизированная механотерапия при заболеваниях позвоночника</t>
  </si>
  <si>
    <t>A19.03.002.005</t>
  </si>
  <si>
    <t>Механотерапия на простейших механотерапевтических аппаратах при заболеваниях позвоночника</t>
  </si>
  <si>
    <t>A19.03.002.006</t>
  </si>
  <si>
    <t>Механотерапия на блоковых механотерапевтических аппаратах при заболеваниях позвоночника</t>
  </si>
  <si>
    <t>A19.03.002.007</t>
  </si>
  <si>
    <t>Механотерапия на маятниковых механотерапевтических аппаратах при заболеваниях позвоночника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</si>
  <si>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</si>
  <si>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</si>
  <si>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</si>
  <si>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Механотерапия на механотерапевтических аппаратах с гидроприводом при заболеваниях позвоночника</t>
  </si>
  <si>
    <t>A19.03.002.010</t>
  </si>
  <si>
    <t>Механотерапия на механотерапевтических аппаратах с электроприводом при заболеваниях позвоночника</t>
  </si>
  <si>
    <t>A19.03.002.011</t>
  </si>
  <si>
    <t>Механотерапия на механотерапевтических аппаратах со следящим приводом при заболеваниях позвоночника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</si>
  <si>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</si>
  <si>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</si>
  <si>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</si>
  <si>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</si>
  <si>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</si>
  <si>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</si>
  <si>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</si>
  <si>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</si>
  <si>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</si>
  <si>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</si>
  <si>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</si>
  <si>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</si>
  <si>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</si>
  <si>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</si>
  <si>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</si>
  <si>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</si>
  <si>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</si>
  <si>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</si>
  <si>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</si>
  <si>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</si>
  <si>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</si>
  <si>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</si>
  <si>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</si>
  <si>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</si>
  <si>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А19.03.002.024</t>
  </si>
  <si>
    <t>Гидрокинезотерапия при заболеваниях позвоночника</t>
  </si>
  <si>
    <t>А19.03.003</t>
  </si>
  <si>
    <t>Лечебная физкультура при переломе костей</t>
  </si>
  <si>
    <t>А19.03.003.001</t>
  </si>
  <si>
    <t>Индивидуальное занятие лечебной физкультурой при переломе костей</t>
  </si>
  <si>
    <t>А19.03.003.002</t>
  </si>
  <si>
    <t>Групповое занятие лечебной физкультурой при переломе костей</t>
  </si>
  <si>
    <t>А19.03.003.003</t>
  </si>
  <si>
    <t>Механотерапия при переломе костей</t>
  </si>
  <si>
    <t>А19.03.003.004</t>
  </si>
  <si>
    <t>Роботизированная механотерапия при переломе костей</t>
  </si>
  <si>
    <t>А19.03.003.005</t>
  </si>
  <si>
    <t>Механотерапия на простейших механотерапевтических аппаратах при переломе костей</t>
  </si>
  <si>
    <t>А19.03.003.006</t>
  </si>
  <si>
    <t>Механотерапия на блоковых механотерапевтических аппаратах при переломе костей</t>
  </si>
  <si>
    <t>А19.03.003.007</t>
  </si>
  <si>
    <t>Механотерапия на маятниковых механотерапевтических аппаратах при переломе костей</t>
  </si>
  <si>
    <t>А19.03.003.008</t>
  </si>
  <si>
    <t>Механотерапия на механотерапевтических аппаратах с пневмоприводом при переломе костей</t>
  </si>
  <si>
    <t>А19.03.003.009</t>
  </si>
  <si>
    <t>Механотерапия на механотерапевтических аппаратах с гидроприводом при переломе костей</t>
  </si>
  <si>
    <t>А19.03.003.010</t>
  </si>
  <si>
    <t>Механотерапия на механотерапевтических аппаратах с электроприводом при переломе костей</t>
  </si>
  <si>
    <t>А19.03.003.011</t>
  </si>
  <si>
    <t>Механотерапия на механотерапевтических аппаратах со следящим приводом при переломе костей</t>
  </si>
  <si>
    <t>А19.03.003.012</t>
  </si>
  <si>
    <t>Тренировка с биологической обратной связью по электромиграфии переломе костей</t>
  </si>
  <si>
    <t>А19.03.003.013</t>
  </si>
  <si>
    <t>Тренировка с биологической обратной связью по динамографическим показателям (по силе) при переломе костей</t>
  </si>
  <si>
    <t>А19.03.003.014</t>
  </si>
  <si>
    <t>Тренировка с биологической обратной связью по опорной реакции при переломе костей</t>
  </si>
  <si>
    <t>А19.03.003.015</t>
  </si>
  <si>
    <t>Тренировка с биологической обратной связью по подографическим показателям при переломе костей</t>
  </si>
  <si>
    <t>А19.03.003.016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</si>
  <si>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</si>
  <si>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А19.03.003.017</t>
  </si>
  <si>
    <t>Тренировка с биологической обратной связью по кинезиологическому образу движения при переломе костей</t>
  </si>
  <si>
    <t>А19.03.003.018</t>
  </si>
  <si>
    <t>Тренировка с биологической обратной связью по линейной скорости перемещения при переломе костей</t>
  </si>
  <si>
    <t>А19.03.003.019</t>
  </si>
  <si>
    <t>Тренировка с биологической обратной связью по угловой скорости перемещения при переломе костей</t>
  </si>
  <si>
    <t>А19.03.003.020</t>
  </si>
  <si>
    <t>Тренировка с биологической обратной связью по линейному ускорению при переломе костей</t>
  </si>
  <si>
    <t>А19.03.003.021</t>
  </si>
  <si>
    <t>Тренировка с биологической обратной связью по угловому ускорению при переломе костей</t>
  </si>
  <si>
    <t>А19.03.003.022</t>
  </si>
  <si>
    <t>Лечебная физкультура с использованием аппаратов и тренажеров при переломе костей</t>
  </si>
  <si>
    <t>А19.03.003.023</t>
  </si>
  <si>
    <t>Гидрокинезотерапия при переломе костей</t>
  </si>
  <si>
    <t>А19.03.004</t>
  </si>
  <si>
    <t>Лечебная физкультура при травме позвоночника с поражением спинного мозга</t>
  </si>
  <si>
    <t>А19.03.004.001</t>
  </si>
  <si>
    <t>Индивидуальное занятие лечебной физкультурой при травме позвоночника с поражением спинного мозга</t>
  </si>
  <si>
    <t>А19.03.004.002</t>
  </si>
  <si>
    <t>Групповое занятие лечебной физкультурой при травме позвоночника с поражением спинного мозга</t>
  </si>
  <si>
    <t>A19.03.004.003</t>
  </si>
  <si>
    <t>Механотерапия при травме позвоночника с поражением спинного мозга</t>
  </si>
  <si>
    <t>A19.03.004.004</t>
  </si>
  <si>
    <t>Роботизированная механотерапия при травме позвоночника с поражением спинного мозга</t>
  </si>
  <si>
    <t>A19.03.004.005</t>
  </si>
  <si>
    <t>Механотерапия на простейших механотерапевтических аппаратах при травме позвоночника с поражением спинного мозга</t>
  </si>
  <si>
    <t>A19.03.004.006</t>
  </si>
  <si>
    <t>Механотерапия на блоковых механотерапевтических аппаратах при травме позвоночника с поражением спинного мозга</t>
  </si>
  <si>
    <t>A19.03.004.007</t>
  </si>
  <si>
    <t>Механотерапия на маятниковых механотерапевтических аппаратах при травме позвоночника с поражением спинного мозга</t>
  </si>
  <si>
    <t>A19.03.004.008</t>
  </si>
  <si>
    <t>Механотерапия на механотерапевтических аппаратах с пневмоприводом при травме позвоночника с поражением спинного мозга</t>
  </si>
  <si>
    <t>A19.03.004.009</t>
  </si>
  <si>
    <t>Механотерапия на механотерапевтических аппаратах с гидроприводом при травме позвоночника с поражением спинного мозга</t>
  </si>
  <si>
    <t>A19.03.004.010</t>
  </si>
  <si>
    <t>Механотерапия на механотерапевтических аппаратах с электроприводом при травме позвоночника с поражением спинного мозга</t>
  </si>
  <si>
    <t>A19.03.004.011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</si>
  <si>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</si>
  <si>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</si>
  <si>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</si>
  <si>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</si>
  <si>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</si>
  <si>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</si>
  <si>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</si>
  <si>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</si>
  <si>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</si>
  <si>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</si>
  <si>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</si>
  <si>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</si>
  <si>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</si>
  <si>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</si>
  <si>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</si>
  <si>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</si>
  <si>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</si>
  <si>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</si>
  <si>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</si>
  <si>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</si>
  <si>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</si>
  <si>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</si>
  <si>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</si>
  <si>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</si>
  <si>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</si>
  <si>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</si>
  <si>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</si>
  <si>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</si>
  <si>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</si>
  <si>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</si>
  <si>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</si>
  <si>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</si>
  <si>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</si>
  <si>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A19.04.001</t>
  </si>
  <si>
    <t>Лечебная физкультура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</si>
  <si>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</si>
  <si>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</si>
  <si>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</si>
  <si>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</si>
  <si>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A19.04.001.003</t>
  </si>
  <si>
    <t>Механотерапия при заболеваниях и травмах суставов</t>
  </si>
  <si>
    <t>A19.04.001.004</t>
  </si>
  <si>
    <t>Роботизированная механотерапия при заболеваниях и травмах суставов</t>
  </si>
  <si>
    <t>A19.04.001.005</t>
  </si>
  <si>
    <t>Механотерапия на простейших механотерапевтических аппаратах при заболеваниях и травмах суставов</t>
  </si>
  <si>
    <t>A19.04.001.006</t>
  </si>
  <si>
    <t>Механотерапия на блоковых механотерапевтических аппаратах при заболеваниях и травмах суставов</t>
  </si>
  <si>
    <t>A19.04.001.007</t>
  </si>
  <si>
    <t>Механотерапия на маятниковых механотерапевтических аппаратах при заболеваниях и травмах суставов</t>
  </si>
  <si>
    <t>A19.04.001.008</t>
  </si>
  <si>
    <t>Механотерапия на механотерапевтических аппаратах с пневмоприводом при заболеваниях и травмах суставов</t>
  </si>
  <si>
    <t>A19.04.001.009</t>
  </si>
  <si>
    <t>Механотерапия на механотерапевтических аппаратах с гидроприводом при заболеваниях и травмах суставов</t>
  </si>
  <si>
    <t>A19.04.001.010</t>
  </si>
  <si>
    <t>Механотерапия на механотерапевтических аппаратах с электроприводом при заболеваниях и травмах суставов</t>
  </si>
  <si>
    <t>A19.04.001.011</t>
  </si>
  <si>
    <t>Механотерапия на механотерапевтических аппаратах со следящим приводом при заболеваниях и травмах суставов</t>
  </si>
  <si>
    <t>A19.04.001.012</t>
  </si>
  <si>
    <t>Лечебная физкультура с биологической обратной связью при заболеваниях и травмах суставов</t>
  </si>
  <si>
    <t>A19.04.001.013</t>
  </si>
  <si>
    <t>Тренировка с биологической обратной связью по электромиографии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</si>
  <si>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</si>
  <si>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</si>
  <si>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</si>
  <si>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</si>
  <si>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</si>
  <si>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</si>
  <si>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</si>
  <si>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</si>
  <si>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А19.04.001.018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</si>
  <si>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</si>
  <si>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А19.04.001.019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</si>
  <si>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</si>
  <si>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</si>
  <si>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</si>
  <si>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</si>
  <si>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</si>
  <si>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</si>
  <si>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</si>
  <si>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</si>
  <si>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</si>
  <si>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</si>
  <si>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Гидрокинезотерапия при заболеваниях и травмах суставов</t>
  </si>
  <si>
    <t>A19.05.001</t>
  </si>
  <si>
    <t>Лечебная физкультура при заболеваниях системы органов кроветворения и крови</t>
  </si>
  <si>
    <t>A19.05.001.001</t>
  </si>
  <si>
    <t>Индивидуальное занятие лечебной физкультурой при заболеваниях системы органов кроветворения и крови</t>
  </si>
  <si>
    <t>A19.05.001.002</t>
  </si>
  <si>
    <t>Групповое занятие при заболеваниях системы органов кроветворения и крови</t>
  </si>
  <si>
    <t>A19.05.001.003</t>
  </si>
  <si>
    <t>Механотерапия при заболеваниях системы органов кроветворения и крови</t>
  </si>
  <si>
    <t>A19.05.001.004</t>
  </si>
  <si>
    <t>Лечебная физкультура с биологической обратной связью при заболеваниях системы органов кроветворения и крови</t>
  </si>
  <si>
    <t>A19.05.001.005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</si>
  <si>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</si>
  <si>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</si>
  <si>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</si>
  <si>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</si>
  <si>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</si>
  <si>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</si>
  <si>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</si>
  <si>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</si>
  <si>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</si>
  <si>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</si>
  <si>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</si>
  <si>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</si>
  <si>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</si>
  <si>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</si>
  <si>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</si>
  <si>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</si>
  <si>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</si>
  <si>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A19.08.001</t>
  </si>
  <si>
    <t>Дыхательные упражнения, направленные на координацию фонационного дыхания</t>
  </si>
  <si>
    <t>A19.09.001</t>
  </si>
  <si>
    <t>Лечебная физкультура при заболеваниях бронхолегочной системы</t>
  </si>
  <si>
    <t>А19.09.001.001</t>
  </si>
  <si>
    <t>Индивидуальное занятие лечебной физкультурой при заболеваниях бронхолегочной системы</t>
  </si>
  <si>
    <t>А19.09.001.002</t>
  </si>
  <si>
    <t>Групповое занятие лечебной физкультурой при заболеваниях бронхолегочной системы</t>
  </si>
  <si>
    <t>A19.09.001.003</t>
  </si>
  <si>
    <t>Механотерапия при заболеваниях бронхолегочной системы</t>
  </si>
  <si>
    <t>A19.09.001.004</t>
  </si>
  <si>
    <t>Механотерапия на простейших механотерапевтических аппаратах при заболеваниях бронхолегочной системы</t>
  </si>
  <si>
    <t>A19.09.001.005</t>
  </si>
  <si>
    <t>Механотерапия на блоковых механотерапевтических аппаратах при заболеваниях бронхолегочной системы</t>
  </si>
  <si>
    <t>A19.09.001.006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</si>
  <si>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</si>
  <si>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</si>
  <si>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</si>
  <si>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</si>
  <si>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</si>
  <si>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</si>
  <si>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</si>
  <si>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</si>
  <si>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</si>
  <si>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</si>
  <si>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</si>
  <si>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</si>
  <si>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</si>
  <si>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</si>
  <si>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</si>
  <si>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</si>
  <si>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Гидрокинезотерапия при заболеваниях бронхолегочной системы</t>
  </si>
  <si>
    <t>A19.09.002</t>
  </si>
  <si>
    <t>Дыхательные упражнения дренирующие</t>
  </si>
  <si>
    <t>A19.10.001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</si>
  <si>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</si>
  <si>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</si>
  <si>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</si>
  <si>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</si>
  <si>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</si>
  <si>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</si>
  <si>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</si>
  <si>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A19.10.001.004</t>
  </si>
  <si>
    <t>Лечебная физкультура с использованием тренажеров при заболеваниях сердца и перикарда</t>
  </si>
  <si>
    <t>A19.10.001.005</t>
  </si>
  <si>
    <t>Гидрокинезотерапия при заболеваниях сердца и перикарда</t>
  </si>
  <si>
    <t>A19.10.001.006</t>
  </si>
  <si>
    <t>Гидрокинезотерапия с использованием подводных тренажеров при заболеваниях сердца и перикарда</t>
  </si>
  <si>
    <t>A19.10.001.007</t>
  </si>
  <si>
    <t>Тренировка с биологической обратной связью по спирографическим показателям при заболеваниях сердца и перикарда</t>
  </si>
  <si>
    <t>A19.10.001.008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</si>
  <si>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</si>
  <si>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A19.12.001</t>
  </si>
  <si>
    <t>Лечебная физкультура при заболеваниях крупных кровеносных сосудов</t>
  </si>
  <si>
    <t>А19.12.001.001</t>
  </si>
  <si>
    <t>Индивидуальное занятие лечебной физкультурой при заболеваниях крупных кровеносных сосудов</t>
  </si>
  <si>
    <t>А19.12.001.002</t>
  </si>
  <si>
    <t>Групповое занятие лечебной физкультурой при заболеваниях крупных кровеносных сосудов</t>
  </si>
  <si>
    <t>А19.12.001.003</t>
  </si>
  <si>
    <t>Лечебная физкультура с использованием тренажеров при заболеваниях крупных кровеносных сосудов</t>
  </si>
  <si>
    <t>A19.12.001.004</t>
  </si>
  <si>
    <t>Гидрокинезотерапия при заболеваниях крупных кровеносных сосудов</t>
  </si>
  <si>
    <t>A19.13.001</t>
  </si>
  <si>
    <t>Лечебная физкультура при заболевании периферических сосудов</t>
  </si>
  <si>
    <t>A19.13.001.001</t>
  </si>
  <si>
    <t>Индивидуальное занятие лечебной физкультурой при заболевании системы микроциркуляции</t>
  </si>
  <si>
    <t>A19.13.001.002</t>
  </si>
  <si>
    <t>Групповое занятие лечебной физкультурой при заболевании системы микроциркуляции</t>
  </si>
  <si>
    <t>A19.13.001.003</t>
  </si>
  <si>
    <t>Лечебная физкультура с использованием тренажеров при заболевании системы микроциркуляции</t>
  </si>
  <si>
    <t>A19.13.001.004</t>
  </si>
  <si>
    <t>Гидрокинезотерапия при заболевании системы микроциркуляции</t>
  </si>
  <si>
    <t>A19.14.001</t>
  </si>
  <si>
    <t>Лечебная физкультура при заболеваниях печени, желчного пузыря и желчевыводящих путей</t>
  </si>
  <si>
    <t>A19.16.001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</si>
  <si>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</si>
  <si>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</si>
  <si>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</si>
  <si>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</si>
  <si>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Групповое занятие лечебной физкультурой при заболеваниях пищевода, желудка, двенадцатиперстной кишки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</si>
  <si>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</si>
  <si>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</si>
  <si>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</si>
  <si>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</si>
  <si>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</si>
  <si>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</si>
  <si>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</si>
  <si>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</si>
  <si>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</si>
  <si>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</si>
  <si>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A19.18.001</t>
  </si>
  <si>
    <t>Лечебная физкультура при заболеваниях толстой кишки</t>
  </si>
  <si>
    <t>A19.18.001.001</t>
  </si>
  <si>
    <t>Индивидуальное занятие лечебной физкультурой при заболеваниях толстой кишки</t>
  </si>
  <si>
    <t>A19.18.001.002</t>
  </si>
  <si>
    <t>Групповое занятие лечебной физкультурой при заболеваниях толстой кишки</t>
  </si>
  <si>
    <t>A19.18.001.003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</si>
  <si>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</si>
  <si>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</si>
  <si>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</si>
  <si>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</si>
  <si>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</si>
  <si>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А19.18.001.006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</si>
  <si>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</si>
  <si>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А19.20.001</t>
  </si>
  <si>
    <t>Лечебная физкультура при заболеваниях женских половых органов</t>
  </si>
  <si>
    <t>А19.20.001.001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</si>
  <si>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</si>
  <si>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</si>
  <si>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</si>
  <si>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</si>
  <si>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</si>
  <si>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</si>
  <si>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</si>
  <si>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</si>
  <si>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</si>
  <si>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</si>
  <si>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</si>
  <si>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</t>
  </si>
  <si>
    <t>Лечебная физкультура в акушерстве</t>
  </si>
  <si>
    <t>A19.20.002.001</t>
  </si>
  <si>
    <t>Индивидуальное занятие лечебной физкультурой в акушерстве</t>
  </si>
  <si>
    <t>A19.20.002.002</t>
  </si>
  <si>
    <t>Групповое занятие лечебной физкультурой в акушерстве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</si>
  <si>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</si>
  <si>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</si>
  <si>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</si>
  <si>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</si>
  <si>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</si>
  <si>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</si>
  <si>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</si>
  <si>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</si>
  <si>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A19.20.003</t>
  </si>
  <si>
    <t>Тренировка мышц тазового дна с контролем электромиографического датчика</t>
  </si>
  <si>
    <t>A19.21.001</t>
  </si>
  <si>
    <t>Лечебная физкультура при заболеваниях мужских половых органов</t>
  </si>
  <si>
    <t>A19.21.001.001</t>
  </si>
  <si>
    <t>Индивидуальное занятие лечебной физкультурой при заболеваниях мужских половых органов</t>
  </si>
  <si>
    <t>A19.21.001.002</t>
  </si>
  <si>
    <t>Групповое занятие лечебной физкультурой при заболеваниях мужских половых органов</t>
  </si>
  <si>
    <t>A19.21.001.003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</si>
  <si>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</si>
  <si>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</si>
  <si>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</si>
  <si>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</si>
  <si>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</si>
  <si>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</si>
  <si>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</si>
  <si>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</si>
  <si>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</si>
  <si>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А19.22.001</t>
  </si>
  <si>
    <t>Лечебная физкультура при заболеваниях желез внутренней секреции</t>
  </si>
  <si>
    <t>А19.22.001.001</t>
  </si>
  <si>
    <t>Индивидуальное занятие лечебной физкультурой при заболеваниях желез внутренней секреции</t>
  </si>
  <si>
    <t>А19.22.001.002</t>
  </si>
  <si>
    <t>Групповое занятие лечебной физкультурой при заболеваниях желез внутренней секреции</t>
  </si>
  <si>
    <t>A19.22.001.003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</si>
  <si>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</si>
  <si>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</si>
  <si>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</si>
  <si>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</si>
  <si>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</si>
  <si>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</si>
  <si>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</si>
  <si>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A19.23.001</t>
  </si>
  <si>
    <t>Упражнения лечебной физкультурой, направленные на уменьшение спастики</t>
  </si>
  <si>
    <t>A19.23.002</t>
  </si>
  <si>
    <t>Лечебная физкультура при заболеваниях центральной нервной системы и головного мозга</t>
  </si>
  <si>
    <t>A19.23.002.001</t>
  </si>
  <si>
    <t>Лечебная физкультура при заболеваниях центральной нервной системы и головного мозга в бассейне</t>
  </si>
  <si>
    <t>A19.23.002.002</t>
  </si>
  <si>
    <t>Лечебная физкультура для глазодвигательных мышц</t>
  </si>
  <si>
    <t>A19.23.002.003</t>
  </si>
  <si>
    <t>Лечебная физкультура при афазии, дизартрии</t>
  </si>
  <si>
    <t>A19.23.002.004</t>
  </si>
  <si>
    <t>Индивидуальное занятие лечебной физкультурой при афазии. дизартрии</t>
  </si>
  <si>
    <t>A19.23.002.005</t>
  </si>
  <si>
    <t>Тренировка с биологической обратной связью по электромиографии при афазии, дизартрии</t>
  </si>
  <si>
    <t>A19.23.002.006</t>
  </si>
  <si>
    <t>Тренировка с биологической обратной связью по электроэнцефалографии при афазии, дизартрии</t>
  </si>
  <si>
    <t>A19.23.002.007</t>
  </si>
  <si>
    <t>Тренировка с биологической обратной связью по спирографическим показателям при афазии, дизартрии</t>
  </si>
  <si>
    <t>A19.23.002.008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</si>
  <si>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</si>
  <si>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A19.23.002.009</t>
  </si>
  <si>
    <t>Лечебная физкультура при дисфагии</t>
  </si>
  <si>
    <t>A19.23.002.010</t>
  </si>
  <si>
    <t>Индивидуальное занятие лечебной физкультурой при дисфагии</t>
  </si>
  <si>
    <t>A19.23.002.011</t>
  </si>
  <si>
    <t>Тренировка с биологической обратной связью по электромиографии при дисфагии</t>
  </si>
  <si>
    <t>A19.23.002.012</t>
  </si>
  <si>
    <t>Процедуры, направленные на уменьшение спастики</t>
  </si>
  <si>
    <t>A19.23.002.013</t>
  </si>
  <si>
    <t>Терренное лечение (лечение ходьбой)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</si>
  <si>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</si>
  <si>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</si>
  <si>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</si>
  <si>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</si>
  <si>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A19.23.002.016</t>
  </si>
  <si>
    <t>Механотерапия при заболеваниях центральной нервной системы и головного мозга</t>
  </si>
  <si>
    <t>A19.23.002.017</t>
  </si>
  <si>
    <t>Роботизированная механотерапия при заболеваниях центральной нервной системы и головного мозга</t>
  </si>
  <si>
    <t>А19.23.002.018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</si>
  <si>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</si>
  <si>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А19.23.002.019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</si>
  <si>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</si>
  <si>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А19.23.002.020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</si>
  <si>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</si>
  <si>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А19.23.002.021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</si>
  <si>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</si>
  <si>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A19.23.002.022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</si>
  <si>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</si>
  <si>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A19.23.002.023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</si>
  <si>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</si>
  <si>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A19.23.002.024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</si>
  <si>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</si>
  <si>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A19.23.002.025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</si>
  <si>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</si>
  <si>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A19.23.002.026</t>
  </si>
  <si>
    <t>Гидрокинезотерапия при заболеваниях центральной нервной системы и головного мозга</t>
  </si>
  <si>
    <t>A19.23.002.027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</si>
  <si>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</si>
  <si>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A19.23.003</t>
  </si>
  <si>
    <t>Коррекция нарушения двигательной функции при помощи биологической обратной связи</t>
  </si>
  <si>
    <t>A19.23.003.001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</si>
  <si>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</si>
  <si>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A19.23.003.002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</si>
  <si>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</si>
  <si>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A19.23.003.003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</si>
  <si>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</si>
  <si>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A19.23.003.004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</si>
  <si>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</si>
  <si>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A19.23.003.005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</si>
  <si>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</si>
  <si>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A19.23.003.006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</si>
  <si>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</si>
  <si>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A19.23.003.007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</si>
  <si>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</si>
  <si>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А19.23.003.008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</si>
  <si>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</si>
  <si>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A19.23.003.009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</si>
  <si>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</si>
  <si>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A19.23.003.010</t>
  </si>
  <si>
    <t>Тренировка с биологической обратной связью по электроэнцефалографии при заболеваниях центральной нервной системы и головного мозга</t>
  </si>
  <si>
    <t>A19.23.003.011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</si>
  <si>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</si>
  <si>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A19.23.003.012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</si>
  <si>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</si>
  <si>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A19.23.003.013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</si>
  <si>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</si>
  <si>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A19.23.003.014</t>
  </si>
  <si>
    <t>Тренировка с биологической обратной связью по электромиографии при заболеваниях центральной нервной системы и головного мозга</t>
  </si>
  <si>
    <t>A19.23.004</t>
  </si>
  <si>
    <t>Коррекция нарушения двигательной функции с использованием компьютерных технологий</t>
  </si>
  <si>
    <t>A19.23.005</t>
  </si>
  <si>
    <t>Пособие по восстановлению позо-статических функций</t>
  </si>
  <si>
    <t>A19.23.006</t>
  </si>
  <si>
    <t>Динамическая проприокоррекция</t>
  </si>
  <si>
    <t>A19.24.001</t>
  </si>
  <si>
    <t>Лечебная физкультура при заболеваниях периферической нервной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</si>
  <si>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</si>
  <si>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</si>
  <si>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</si>
  <si>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</si>
  <si>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</si>
  <si>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</si>
  <si>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A19.24.001.004</t>
  </si>
  <si>
    <t>Роботизированная механотерапия при заболеваниях периферической нервной системы</t>
  </si>
  <si>
    <t>A19.24.001.005</t>
  </si>
  <si>
    <t>Механотерапия на простейших механотерапевтических аппаратах при заболеваниях периферической нервной системы</t>
  </si>
  <si>
    <t>A19.24.001.006</t>
  </si>
  <si>
    <t>Механотерапия на блоковых механотерапевтических аппаратах при заболеваниях периферической нервной системы</t>
  </si>
  <si>
    <t>A19.24.001.007</t>
  </si>
  <si>
    <t>Механотерапия на маятниковых механотерапевтических аппаратах при заболеваниях периферической нервной системы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</si>
  <si>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</si>
  <si>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</si>
  <si>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</si>
  <si>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Механотерапия на механотерапевтических аппаратах с гидроприводом при заболеваниях периферической нервной системы</t>
  </si>
  <si>
    <t>A19.24.001.010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</si>
  <si>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</si>
  <si>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</si>
  <si>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</si>
  <si>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А19.24.001.012</t>
  </si>
  <si>
    <t>Тренировка с биологической обратной связью по электромиографии при заболеваниях периферической нервной системы</t>
  </si>
  <si>
    <t>А19.24.001.013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</si>
  <si>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</si>
  <si>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А19.24.001.014</t>
  </si>
  <si>
    <t>Тренировка с биологической обратной связью по опорной реакции при заболеваниях периферической нервной системы</t>
  </si>
  <si>
    <t>А19.24.001.015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</si>
  <si>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</si>
  <si>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А19.24.001.016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</si>
  <si>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</si>
  <si>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А19.24.001.017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</si>
  <si>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</si>
  <si>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А19.24.001.018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</si>
  <si>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</si>
  <si>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А19.24.001.019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</si>
  <si>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</si>
  <si>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А19.24.001.020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</si>
  <si>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</si>
  <si>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А19.24.001.021</t>
  </si>
  <si>
    <t>Тренировка с биологической обратной связью по угловому ускорению при заболеваниях периферической нервной системы</t>
  </si>
  <si>
    <t>А19.24.001.022</t>
  </si>
  <si>
    <t>Тренировка с биологической обратной связью по электроэнцефалографии при заболеваниях периферической нервной системы</t>
  </si>
  <si>
    <t>А19.24.001.023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</si>
  <si>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</si>
  <si>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</si>
  <si>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</si>
  <si>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</si>
  <si>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</si>
  <si>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</si>
  <si>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</si>
  <si>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</si>
  <si>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Гидрокинезотерапия при заболеваниях периферической нервной системы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</si>
  <si>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</si>
  <si>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</si>
  <si>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A19.26.001</t>
  </si>
  <si>
    <t>Упражнения для восстановления и укрепления бинокулярного зрения</t>
  </si>
  <si>
    <t>A19.26.002</t>
  </si>
  <si>
    <t>Упражнения для тренировки цилиарной мышцы глаза</t>
  </si>
  <si>
    <t>A19.28.001</t>
  </si>
  <si>
    <t>Лечебная физкультура при заболеваниях почек и мочевыделительного тракта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</si>
  <si>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</si>
  <si>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</si>
  <si>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</si>
  <si>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</si>
  <si>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A19.28.001.003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</si>
  <si>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</si>
  <si>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</si>
  <si>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</si>
  <si>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</si>
  <si>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</si>
  <si>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</si>
  <si>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</si>
  <si>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</si>
  <si>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</si>
  <si>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</si>
  <si>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</si>
  <si>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</si>
  <si>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Упражнения для укрепления мышц диафрагмы</t>
  </si>
  <si>
    <t>A19.30.003</t>
  </si>
  <si>
    <t>Лечебная гимнастика при заболеваниях опорно-двигательного аппарата у детей</t>
  </si>
  <si>
    <t>A19.30.004</t>
  </si>
  <si>
    <t>Лечебная гимнастика при заболеваниях и травмах центральной нервной системы у детей</t>
  </si>
  <si>
    <t>A19.30.005</t>
  </si>
  <si>
    <t>Упражнения для укрепления мышц лица и шеи</t>
  </si>
  <si>
    <t>A19.30.006</t>
  </si>
  <si>
    <t>Механотерапия</t>
  </si>
  <si>
    <t>A19.30.006.001</t>
  </si>
  <si>
    <t>Роботизированная механотерапия</t>
  </si>
  <si>
    <t>A19.30.006.002</t>
  </si>
  <si>
    <t>Аппаратные стато-кинетические нагрузки</t>
  </si>
  <si>
    <t>A19.30.007</t>
  </si>
  <si>
    <t>Лечебная физкультура с использованием тренажера</t>
  </si>
  <si>
    <t>A19.30.008</t>
  </si>
  <si>
    <t>Лечебное плавание в бассейне</t>
  </si>
  <si>
    <t>A19.30.009</t>
  </si>
  <si>
    <t>Лечебная физкультура в бассейне</t>
  </si>
  <si>
    <t>A19.30.009.001</t>
  </si>
  <si>
    <t>Индивидуальное занятие лечебной физкультурой в бассейне</t>
  </si>
  <si>
    <t>A19.30.009.002</t>
  </si>
  <si>
    <t>Групповое занятие лечебной физкультурой в бассейне</t>
  </si>
  <si>
    <t>A19.30.010</t>
  </si>
  <si>
    <t>Лечебная механотерапия в воде</t>
  </si>
  <si>
    <t>A19.30.011</t>
  </si>
  <si>
    <t>Тренировка с биологической обратной связью по опорной реакции</t>
  </si>
  <si>
    <t>A19.30.012</t>
  </si>
  <si>
    <t>Упражнения лечебной физкультуры с использованием подвесных систем</t>
  </si>
  <si>
    <t>A19.30.013</t>
  </si>
  <si>
    <t>Имитация ходьбы со стабилизацией</t>
  </si>
  <si>
    <t>A19.30.014</t>
  </si>
  <si>
    <t>Баланстерапия</t>
  </si>
  <si>
    <t>A20.01.001</t>
  </si>
  <si>
    <t>Парафиновая маска на кожу</t>
  </si>
  <si>
    <t>A20.01.002</t>
  </si>
  <si>
    <t>Оксигенотерапия при заболеваниях кожи</t>
  </si>
  <si>
    <t>A20.01.003</t>
  </si>
  <si>
    <t>Парафиновая подтяжка кожи</t>
  </si>
  <si>
    <t>A20.01.004</t>
  </si>
  <si>
    <t>Грязевые обертывания для лечения целлюлита</t>
  </si>
  <si>
    <t>A20.01.005</t>
  </si>
  <si>
    <t>Фототерапия кожи</t>
  </si>
  <si>
    <t>A20.03.001</t>
  </si>
  <si>
    <t>Воздействие лечебной грязью при заболеваниях костной системы</t>
  </si>
  <si>
    <t>А20.03.002</t>
  </si>
  <si>
    <t>Воздействие парафином при заболеваниях костной системы</t>
  </si>
  <si>
    <t>А20.03.003</t>
  </si>
  <si>
    <t>Воздействие озокеритом при заболеваниях костной системы</t>
  </si>
  <si>
    <t>А20.07.001</t>
  </si>
  <si>
    <t>Гидроорошение при заболевании полости рта и зубов</t>
  </si>
  <si>
    <t>А20.09.001</t>
  </si>
  <si>
    <t>Респираторная терапия</t>
  </si>
  <si>
    <t>А20.09.002</t>
  </si>
  <si>
    <t>Оксигенотерапия (гипер-, нормо- или гипобарическая) при заболеваниях легких</t>
  </si>
  <si>
    <t>А20.09.003</t>
  </si>
  <si>
    <t>Воздействие лечебной грязью при заболеваниях нижних дыхательных путей и легочной ткани</t>
  </si>
  <si>
    <t>А20.09.004</t>
  </si>
  <si>
    <t>Воздействие парафином (озокеритом) при заболеваниях нижних дыхательных путей и легочной ткани</t>
  </si>
  <si>
    <t>А20.10.001</t>
  </si>
  <si>
    <t>Оксигенотерапия (гипер- и нормобарическая) при заболеваниях сердца</t>
  </si>
  <si>
    <t>А20.10.002</t>
  </si>
  <si>
    <t>Водолечение при заболеваниях сердца и перикарда</t>
  </si>
  <si>
    <t>А20.13.001</t>
  </si>
  <si>
    <t>Воздействие лечебной грязью при заболеваниях периферических сосудов</t>
  </si>
  <si>
    <t>А20.14.001</t>
  </si>
  <si>
    <t>Воздействие минеральными водами при заболеваниях печени и желчевыводящих путей</t>
  </si>
  <si>
    <t>А20.14.002</t>
  </si>
  <si>
    <t>Воздействие лечебной грязью при заболеваниях печени и желчевыводящих путей</t>
  </si>
  <si>
    <t>А20.14.003</t>
  </si>
  <si>
    <t>Воздействие парафином (озокеритом) при заболеваниях печени и желчевыводящих путей</t>
  </si>
  <si>
    <t>А20.15.001</t>
  </si>
  <si>
    <t>Гипербарическая оксигенация при заболеваниях поджелудочной железы</t>
  </si>
  <si>
    <t>А20.15.002</t>
  </si>
  <si>
    <t>Воздействие лечебной грязью при заболеваниях поджелудочной железы</t>
  </si>
  <si>
    <t>А20.15.003</t>
  </si>
  <si>
    <t>Воздействие парафином (озокеритом) при заболеваниях поджелудочной железы</t>
  </si>
  <si>
    <t>А20.15.004</t>
  </si>
  <si>
    <t>Воздействие минеральными водами при заболеваниях поджелудочной железы</t>
  </si>
  <si>
    <t>А20.16.001</t>
  </si>
  <si>
    <t>Лечение минеральными водами заболеваний пищевода, желудка, двенадцатиперстной кишки</t>
  </si>
  <si>
    <t>А20.16.002</t>
  </si>
  <si>
    <t>Воздействие лечебной грязью при заболеваниях пищевода, желудка, двенадцатиперстной кишки</t>
  </si>
  <si>
    <t>А20.16.003</t>
  </si>
  <si>
    <t>Воздействие парафином (озокеритом) при заболеваниях пищевода, желудка, двенадцатиперстной кишки</t>
  </si>
  <si>
    <t>А20.16.004</t>
  </si>
  <si>
    <t>Гипербарическая оксигенация при заболеваниях желудка</t>
  </si>
  <si>
    <t>А20.18.001</t>
  </si>
  <si>
    <t>Лечение минеральными водами заболеваний толстой кишки</t>
  </si>
  <si>
    <t>А20.18.002</t>
  </si>
  <si>
    <t>Гипербарическая оксигенация при заболеваниях толстой кишки</t>
  </si>
  <si>
    <t>А20.18.003</t>
  </si>
  <si>
    <t>Кишечный лаваж</t>
  </si>
  <si>
    <t>А20.18.004</t>
  </si>
  <si>
    <t>Воздействие лечебной грязью при заболеваниях толстой кишки</t>
  </si>
  <si>
    <t>А20.18.005</t>
  </si>
  <si>
    <t>Ванна субаквальная кишечная</t>
  </si>
  <si>
    <t>А20.19.001</t>
  </si>
  <si>
    <t>Бальнеологические методы лечения при заболеваниях сигмовидной и прямой кишки</t>
  </si>
  <si>
    <t>А20.19.002</t>
  </si>
  <si>
    <t>Воздействие лечебной грязью ректально</t>
  </si>
  <si>
    <t>А20.20.001</t>
  </si>
  <si>
    <t>Воздействие лечебной грязью при заболеваниях женских половых органов</t>
  </si>
  <si>
    <t>А20.20.002</t>
  </si>
  <si>
    <t>Воздействие парафином (озокеритом) при заболеваниях женских половых органов</t>
  </si>
  <si>
    <t>А20.20.002.001</t>
  </si>
  <si>
    <t>Воздействие лечебной грязью вагинально или ректально</t>
  </si>
  <si>
    <t>А20.21.001</t>
  </si>
  <si>
    <t>Воздействие лечебной грязью при заболеваниях мужских половых органов</t>
  </si>
  <si>
    <t>А20.21.002</t>
  </si>
  <si>
    <t>Воздействие парафином (озокеритом) при заболеваниях мужских половых органов</t>
  </si>
  <si>
    <t>А20.23.001</t>
  </si>
  <si>
    <t>Воздействие лечебной грязью при заболеваниях центральной нервной системы и головного мозга (озокерит)</t>
  </si>
  <si>
    <t>А20.23.002</t>
  </si>
  <si>
    <t>Воздействие парафином (озокеритом) при заболеваниях центральной нервной системы</t>
  </si>
  <si>
    <t>А20.24.001</t>
  </si>
  <si>
    <t>Грязелечение заболеваний периферической нервной системы</t>
  </si>
  <si>
    <t>А20.24.002</t>
  </si>
  <si>
    <t>Парафинотерапия заболеваний периферической нервной системы</t>
  </si>
  <si>
    <t>А20.24.002.001</t>
  </si>
  <si>
    <t>Воздействие парафином на кисти или стопы (парафиновая ванночка)</t>
  </si>
  <si>
    <t>А20.24.003</t>
  </si>
  <si>
    <t>Озокеритотерапия заболеваний периферической нервной системы</t>
  </si>
  <si>
    <t>А20.24.004</t>
  </si>
  <si>
    <t>Водолечение заболеваний периферической нервной системы</t>
  </si>
  <si>
    <t>А20.24.005</t>
  </si>
  <si>
    <t>Гипербарическая оксигенация при заболеваниях периферической нервной системы</t>
  </si>
  <si>
    <t>А20.24.005.001</t>
  </si>
  <si>
    <t>Гипербарическая оксигенация при заболеваниях центральной нервной системы</t>
  </si>
  <si>
    <t>А20.25.001</t>
  </si>
  <si>
    <t>Гипербарическая оксигенация при заболеваниях уха</t>
  </si>
  <si>
    <t>А20.26.001</t>
  </si>
  <si>
    <t>Гипо-, нормо- и гипербарическая оксигенация при заболеваниях органа зрения</t>
  </si>
  <si>
    <t>А20.26.002</t>
  </si>
  <si>
    <t>Ингаляция карбогена при заболеваниях органа зрения</t>
  </si>
  <si>
    <t>А20.26.003</t>
  </si>
  <si>
    <t>Горячие ножные ванны при заболеваниях органа зрения</t>
  </si>
  <si>
    <t>А20.26.004</t>
  </si>
  <si>
    <t>Сухое тепло на глазницу (грелка, инфракрасное облучение)</t>
  </si>
  <si>
    <t>А20.26.005</t>
  </si>
  <si>
    <t>Криопексия оболочек глаза, конъюнктивы, кожи век</t>
  </si>
  <si>
    <t>А20.26.006</t>
  </si>
  <si>
    <t>Термокоагуляция оболочек глаза, конъюнктивы, кожи век</t>
  </si>
  <si>
    <t>А20.26.007</t>
  </si>
  <si>
    <t>Холод на область глазницы</t>
  </si>
  <si>
    <t>А20.28.001</t>
  </si>
  <si>
    <t>Грязелечение при заболеваниях почек и мочевыделительного тракта</t>
  </si>
  <si>
    <t>А20.28.002</t>
  </si>
  <si>
    <t>Воздействие парафином при заболеваниях почек и мочевыделительного тракта</t>
  </si>
  <si>
    <t>А20.28.003</t>
  </si>
  <si>
    <t>Воздействие минеральными водами при заболеваниях почек и мочевыделительного тракта</t>
  </si>
  <si>
    <t>А20.30.001</t>
  </si>
  <si>
    <t>Ванны минеральные лечебные</t>
  </si>
  <si>
    <t>А20.30.002</t>
  </si>
  <si>
    <t>Ванны сероводородные лечебные</t>
  </si>
  <si>
    <t>А20.30.003</t>
  </si>
  <si>
    <t>Ванны радоновые лечебные</t>
  </si>
  <si>
    <t>А20.30.004</t>
  </si>
  <si>
    <t>Ванны газовые лечебные</t>
  </si>
  <si>
    <t>А20.30.005</t>
  </si>
  <si>
    <t>Ванны ароматические лечебные</t>
  </si>
  <si>
    <t>А20.30.006</t>
  </si>
  <si>
    <t>Ванны лекарственные лечебные</t>
  </si>
  <si>
    <t>А20.30.007</t>
  </si>
  <si>
    <t>Ванны контрастные лечебные</t>
  </si>
  <si>
    <t>А20.30.008</t>
  </si>
  <si>
    <t>Ванны вихревые лечебные</t>
  </si>
  <si>
    <t>А20.30.009</t>
  </si>
  <si>
    <t>Ванны местные (2 - 4-камерные) лечебные</t>
  </si>
  <si>
    <t>А20.30.010</t>
  </si>
  <si>
    <t>Подводный душ-массаж лечебный</t>
  </si>
  <si>
    <t>А20.30.011</t>
  </si>
  <si>
    <t>Душ лечебный</t>
  </si>
  <si>
    <t>А20.30.012</t>
  </si>
  <si>
    <t>Воздействие климатом</t>
  </si>
  <si>
    <t>А20.30.013</t>
  </si>
  <si>
    <t>Терренкур</t>
  </si>
  <si>
    <t>А20.30.014</t>
  </si>
  <si>
    <t>Грязевые ванны</t>
  </si>
  <si>
    <t>А20.30.015</t>
  </si>
  <si>
    <t>Воздействие нафталаном</t>
  </si>
  <si>
    <t>А20.30.016</t>
  </si>
  <si>
    <t>Термическое воздействие глиной</t>
  </si>
  <si>
    <t>А20.30.017</t>
  </si>
  <si>
    <t>Термическое воздействие песком</t>
  </si>
  <si>
    <t>А20.30.018</t>
  </si>
  <si>
    <t>Спелеовоздействие</t>
  </si>
  <si>
    <t>А20.30.018.001</t>
  </si>
  <si>
    <t>Галотерапия</t>
  </si>
  <si>
    <t>А20.30.019</t>
  </si>
  <si>
    <t>Аэровоздействие</t>
  </si>
  <si>
    <t>А20.30.019.001</t>
  </si>
  <si>
    <t>Воздействие аэроионами</t>
  </si>
  <si>
    <t>А20.30.020</t>
  </si>
  <si>
    <t>Гипоксивоздействие</t>
  </si>
  <si>
    <t>А20.30.021</t>
  </si>
  <si>
    <t>Гелиовоздействие</t>
  </si>
  <si>
    <t>А20.30.022</t>
  </si>
  <si>
    <t>Ванны суховоздушные</t>
  </si>
  <si>
    <t>А20.30.023</t>
  </si>
  <si>
    <t>Термовоздействие</t>
  </si>
  <si>
    <t>А20.30.024</t>
  </si>
  <si>
    <t>Озонотерапия</t>
  </si>
  <si>
    <t>А20.30.024.001</t>
  </si>
  <si>
    <t>Питье озонированной воды</t>
  </si>
  <si>
    <t>А20.30.024.002</t>
  </si>
  <si>
    <t>Наружное и полостное применение озонированного физиологического раствора</t>
  </si>
  <si>
    <t>А20.30.024.003</t>
  </si>
  <si>
    <t>Наружное применение газовой озонокислородной смеси</t>
  </si>
  <si>
    <t>А20.30.024.004</t>
  </si>
  <si>
    <t>Подкожное введение газовой озонокислородной смеси</t>
  </si>
  <si>
    <t>А20.30.024.005</t>
  </si>
  <si>
    <t>Ректальные инсуффляции газовой озонокислородной смеси</t>
  </si>
  <si>
    <t>А20.30.024.006</t>
  </si>
  <si>
    <t>Внутривенное капельное введение озонированного физиологического раствора</t>
  </si>
  <si>
    <t>А20.30.024.007</t>
  </si>
  <si>
    <t>Малая аутогемоозонотерапия</t>
  </si>
  <si>
    <t>А20.30.024.008</t>
  </si>
  <si>
    <t>Озонорефлексотерапия</t>
  </si>
  <si>
    <t>А20.30.025</t>
  </si>
  <si>
    <t>Фитотерапия</t>
  </si>
  <si>
    <t>А20.30.026</t>
  </si>
  <si>
    <t>Оксигенотерапия</t>
  </si>
  <si>
    <t>А20.30.026.001</t>
  </si>
  <si>
    <t>Оксигенотерапия энтеральная</t>
  </si>
  <si>
    <t>А20.30.027</t>
  </si>
  <si>
    <t>Прием минеральной воды</t>
  </si>
  <si>
    <t>А20.30.028</t>
  </si>
  <si>
    <t>Гипербарическая оксигенация при синдроме длительного сдавления</t>
  </si>
  <si>
    <t>А20.30.029</t>
  </si>
  <si>
    <t>Воздействие лечебной грязью - пелоидотерапия полостная области десен</t>
  </si>
  <si>
    <t>А20.30.030</t>
  </si>
  <si>
    <t>Ванны воздушно-пузырьковые (жемчужные)</t>
  </si>
  <si>
    <t>А20.30.031</t>
  </si>
  <si>
    <t>Ванны газовые (кислородные, углекислые, азотные)</t>
  </si>
  <si>
    <t>А20.30.036</t>
  </si>
  <si>
    <t>Парафино-озокеритовая аппликация</t>
  </si>
  <si>
    <t>А20.30.037</t>
  </si>
  <si>
    <t>Сухая иммерсия</t>
  </si>
  <si>
    <t>А20.30.038</t>
  </si>
  <si>
    <t>Иодобромная ванна</t>
  </si>
  <si>
    <t>А21.01.001</t>
  </si>
  <si>
    <t>Общий массаж медицинский</t>
  </si>
  <si>
    <t>А21.01.002</t>
  </si>
  <si>
    <t>Массаж лица медицинский</t>
  </si>
  <si>
    <t>А21.01.003</t>
  </si>
  <si>
    <t>Массаж шеи медицинский</t>
  </si>
  <si>
    <t>А21.01.003.001</t>
  </si>
  <si>
    <t>Массаж воротниковой области</t>
  </si>
  <si>
    <t>А21.01.004</t>
  </si>
  <si>
    <t>Массаж верхней конечности медицинский</t>
  </si>
  <si>
    <t>А21.01.004.001</t>
  </si>
  <si>
    <t>Массаж верхней конечности, надплечья и области лопатки</t>
  </si>
  <si>
    <t>А21.01.004.002</t>
  </si>
  <si>
    <t>Массаж плечевого сустава</t>
  </si>
  <si>
    <t>А21.01.004.003</t>
  </si>
  <si>
    <t>Массаж локтевого сустава</t>
  </si>
  <si>
    <t>А21.01.004.004</t>
  </si>
  <si>
    <t>Массаж лучезапястного сустава</t>
  </si>
  <si>
    <t>А21.01.004.005</t>
  </si>
  <si>
    <t>Массаж кисти и предплечья</t>
  </si>
  <si>
    <t>А21.01.005</t>
  </si>
  <si>
    <t>Массаж волосистой части головы медицинский</t>
  </si>
  <si>
    <t>А21.01.006</t>
  </si>
  <si>
    <t>Пилинг-массаж</t>
  </si>
  <si>
    <t>А21.01.007</t>
  </si>
  <si>
    <t>Вакуумный массаж кожи</t>
  </si>
  <si>
    <t>А21.01.009</t>
  </si>
  <si>
    <t>Массаж нижней конечности медицинский</t>
  </si>
  <si>
    <t>А21.01.009.001</t>
  </si>
  <si>
    <t>Массаж нижней конечности и поясницы</t>
  </si>
  <si>
    <t>А21.01.009.002</t>
  </si>
  <si>
    <t>Массаж тазобедренного сустава и ягодичной области</t>
  </si>
  <si>
    <t>А21.01.009.003</t>
  </si>
  <si>
    <t>Массаж коленного сустава</t>
  </si>
  <si>
    <t>А21.01.009.004</t>
  </si>
  <si>
    <t>Массаж голеностопного сустава</t>
  </si>
  <si>
    <t>А21.01.009.005</t>
  </si>
  <si>
    <t>Массаж стопы и голени</t>
  </si>
  <si>
    <t>А21.01.010</t>
  </si>
  <si>
    <t>Пирсинг</t>
  </si>
  <si>
    <t>А21.01.011</t>
  </si>
  <si>
    <t>Рефлексотерапия при заболеваниях кожи и подкожно-жировой клетчатки</t>
  </si>
  <si>
    <t>А21.03.001</t>
  </si>
  <si>
    <t>Массаж при переломе костей</t>
  </si>
  <si>
    <t>А21.03.002</t>
  </si>
  <si>
    <t>Массаж при заболеваниях позвоночника</t>
  </si>
  <si>
    <t>А21.03.002.001</t>
  </si>
  <si>
    <t>Массаж пояснично-крестцовой области</t>
  </si>
  <si>
    <t>А21.03.002.002</t>
  </si>
  <si>
    <t>Сегментарный массаж пояснично-крестцовой области</t>
  </si>
  <si>
    <t>А21.03.002.003</t>
  </si>
  <si>
    <t>Сегментарный массаж шейно-грудного отдела позвоночника</t>
  </si>
  <si>
    <t>А21.03.002.004</t>
  </si>
  <si>
    <t>Массаж пояснично-крестцового отдела позвоночника</t>
  </si>
  <si>
    <t>А21.03.002.005</t>
  </si>
  <si>
    <t>Массаж шейно-грудного отдела позвоночника</t>
  </si>
  <si>
    <t>А21.03.002.006</t>
  </si>
  <si>
    <t>Термовибромассаж паравертебральных мышц</t>
  </si>
  <si>
    <t>А21.03.003</t>
  </si>
  <si>
    <t>Рефлексотерапия при заболеваниях костной системы</t>
  </si>
  <si>
    <t>А21.03.004</t>
  </si>
  <si>
    <t>Мануальная терапия при заболеваниях костной системы</t>
  </si>
  <si>
    <t>А21.03.005</t>
  </si>
  <si>
    <t>Скелетное вытяжение</t>
  </si>
  <si>
    <t>А21.03.006</t>
  </si>
  <si>
    <t>Мануальная терапия при заболеваниях позвоночника</t>
  </si>
  <si>
    <t>А21.03.007</t>
  </si>
  <si>
    <t>Массаж спины медицинский</t>
  </si>
  <si>
    <t>А21.03.008</t>
  </si>
  <si>
    <t>Тракционное вытяжение позвоночника</t>
  </si>
  <si>
    <t>А21.03.009</t>
  </si>
  <si>
    <t>Остеопатия при заболеваниях костной системы</t>
  </si>
  <si>
    <t>А21.03.010</t>
  </si>
  <si>
    <t>Подводное вытяжение позвоночника</t>
  </si>
  <si>
    <t>А21.04.001</t>
  </si>
  <si>
    <t>Мануальная терапия при заболеваниях суставов</t>
  </si>
  <si>
    <t>А21.05.001</t>
  </si>
  <si>
    <t>Рефлексотерапия при заболеваниях органов системы кроветворения и крови</t>
  </si>
  <si>
    <t>А21.05.002</t>
  </si>
  <si>
    <t>Массаж при заболеваниях органов системы кроветворения и крови</t>
  </si>
  <si>
    <t>А21.07.001</t>
  </si>
  <si>
    <t>Вакуум-терапия в стоматологии</t>
  </si>
  <si>
    <t>А21.08.001</t>
  </si>
  <si>
    <t>Рефлексотерапия при заболеваниях верхних дыхательных путей</t>
  </si>
  <si>
    <t>А21.08.002</t>
  </si>
  <si>
    <t>Лечебная физкультура при заболеваниях верхних дыхательных путей</t>
  </si>
  <si>
    <t>А21.09.001</t>
  </si>
  <si>
    <t>Рефлексотерапия при заболеваниях нижних дыхательных путей и легочной ткани</t>
  </si>
  <si>
    <t>А21.09.002</t>
  </si>
  <si>
    <t>Массаж при хронических неспецифических заболеваниях легких</t>
  </si>
  <si>
    <t>А21.09.003</t>
  </si>
  <si>
    <t>Мануальная терапия при заболеваниях нижних дыхательных путей и легочной ткани</t>
  </si>
  <si>
    <t>А21.10.001</t>
  </si>
  <si>
    <t>Массаж сердца</t>
  </si>
  <si>
    <t>А21.10.002</t>
  </si>
  <si>
    <t>Массаж при заболеваниях сердца и перикарда</t>
  </si>
  <si>
    <t>А21.10.003</t>
  </si>
  <si>
    <t>Мануальная терапия при заболеваниях сердца и перикарда</t>
  </si>
  <si>
    <t>А21.10.004</t>
  </si>
  <si>
    <t>Рефлексотерапия при заболеваниях сердца и перикарда</t>
  </si>
  <si>
    <t>А21.10.005</t>
  </si>
  <si>
    <t>Остеопатия при заболеваниях сердечно-сосудистой системы и перикарда</t>
  </si>
  <si>
    <t>А21.12.001</t>
  </si>
  <si>
    <t>Массаж при заболеваниях крупных кровеносных сосудов</t>
  </si>
  <si>
    <t>А21.12.002</t>
  </si>
  <si>
    <t>Перемежающаяся пневмокомпрессия</t>
  </si>
  <si>
    <t>А21.12.002.001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</si>
  <si>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</si>
  <si>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А21.12.003</t>
  </si>
  <si>
    <t>Рефлексотерапия при заболеваниях крупных кровеносных сосудов</t>
  </si>
  <si>
    <t>А21.13.001</t>
  </si>
  <si>
    <t>Массаж при заболеваниях периферических сосудов</t>
  </si>
  <si>
    <t>А21.13.002</t>
  </si>
  <si>
    <t>Рефлексотерапия при заболеваниях периферических сосудов</t>
  </si>
  <si>
    <t>А21.13.003</t>
  </si>
  <si>
    <t>Мануальная терапия при заболеваниях периферических сосудов</t>
  </si>
  <si>
    <t>А21.14.001</t>
  </si>
  <si>
    <t>Массаж при заболеваниях печени, желчного пузыря, желчевыводящих путей</t>
  </si>
  <si>
    <t>А21.14.002</t>
  </si>
  <si>
    <t>Рефлексотерапия при заболеваниях печени, желчевыводящих путей</t>
  </si>
  <si>
    <t>А21.15.001</t>
  </si>
  <si>
    <t>Рефлексотерапия при заболеваниях поджелудочной железы</t>
  </si>
  <si>
    <t>А21.16.001</t>
  </si>
  <si>
    <t>Рефлексотерапия при заболеваниях пищевода, желудка и двенадцатиперстной кишки</t>
  </si>
  <si>
    <t>А21.16.002</t>
  </si>
  <si>
    <t>Массаж при заболеваниях пищевода, желудка, двенадцатиперстной кишки</t>
  </si>
  <si>
    <t>А21.16.003</t>
  </si>
  <si>
    <t>Мануальная терапия при заболеваниях пищевода, желудка и двенадцатиперстной кишки</t>
  </si>
  <si>
    <t>А21.16.004</t>
  </si>
  <si>
    <t>Остеопатия при заболеваниях пищеварительной системы</t>
  </si>
  <si>
    <t>А21.18.001</t>
  </si>
  <si>
    <t>Массаж при заболеваниях толстой кишки</t>
  </si>
  <si>
    <t>А21.20.001</t>
  </si>
  <si>
    <t>Массаж при заболеваниях женских половых органов</t>
  </si>
  <si>
    <t>А21.20.002</t>
  </si>
  <si>
    <t>Ручное обследование матки послеродовое</t>
  </si>
  <si>
    <t>А21.20.003</t>
  </si>
  <si>
    <t>Рефлексотерапия при заболеваниях женских половых органов</t>
  </si>
  <si>
    <t>А21.20.004</t>
  </si>
  <si>
    <t>Остеопатия при заболеваниях женских половых органов</t>
  </si>
  <si>
    <t>А21.21.001</t>
  </si>
  <si>
    <t>Массаж простаты</t>
  </si>
  <si>
    <t>А21.21.002</t>
  </si>
  <si>
    <t>Рефлексотерапия при заболеваниях мужских половых органов</t>
  </si>
  <si>
    <t>А21.21.003</t>
  </si>
  <si>
    <t>Остеопатия при заболеваниях мужских половых органов</t>
  </si>
  <si>
    <t>А21.22.001</t>
  </si>
  <si>
    <t>Массаж при заболеваниях желез внутренней секреции</t>
  </si>
  <si>
    <t>А21.22.002</t>
  </si>
  <si>
    <t>Рефлексотерапия при заболеваниях желез внутренней секреции</t>
  </si>
  <si>
    <t>А21.22.003</t>
  </si>
  <si>
    <t>Остеопатия при заболеваниях желез внутренней секреции</t>
  </si>
  <si>
    <t>А21.23.001</t>
  </si>
  <si>
    <t>Массаж при заболеваниях центральной нервной системы</t>
  </si>
  <si>
    <t>А21.23.002</t>
  </si>
  <si>
    <t>Рефлексотерапия при заболеваниях центральной нервной системы</t>
  </si>
  <si>
    <t>А21.23.003</t>
  </si>
  <si>
    <t>Мануальная терапия при заболеваниях центральной нервной системы</t>
  </si>
  <si>
    <t>А21.23.004</t>
  </si>
  <si>
    <t>Составление индивидуальной программы нейропсихологической реабилитации</t>
  </si>
  <si>
    <t>А21.23.005</t>
  </si>
  <si>
    <t>Нейропсихологическая реабилитация</t>
  </si>
  <si>
    <t>А21.23.006</t>
  </si>
  <si>
    <t>Обучение родственников пациента тактике и методам восстановления когнитивных функций больных</t>
  </si>
  <si>
    <t>А21.23.007</t>
  </si>
  <si>
    <t>Остеопатия при заболеваниях центральной нервной системы</t>
  </si>
  <si>
    <t>А21.24.001</t>
  </si>
  <si>
    <t>Мануальная терапия при заболеваниях периферической нервной системы</t>
  </si>
  <si>
    <t>А21.24.002</t>
  </si>
  <si>
    <t>Рефлексотерапия при заболеваниях периферической нервной системы</t>
  </si>
  <si>
    <t>А21.24.003</t>
  </si>
  <si>
    <t>Вытяжение при заболеваниях периферической нервной системы</t>
  </si>
  <si>
    <t>А21.24.004</t>
  </si>
  <si>
    <t>Массаж при заболеваниях периферической нервной системы</t>
  </si>
  <si>
    <t>А21.24.005</t>
  </si>
  <si>
    <t>Остеопатия при заболеваниях периферической нервной системы</t>
  </si>
  <si>
    <t>А21.25.001</t>
  </si>
  <si>
    <t>Рефлексотерапия при заболеваниях органа слуха</t>
  </si>
  <si>
    <t>А21.25.002</t>
  </si>
  <si>
    <t>Массаж барабанных перепонок</t>
  </si>
  <si>
    <t>А21.26.001</t>
  </si>
  <si>
    <t>Массаж век медицинский</t>
  </si>
  <si>
    <t>А21.26.002</t>
  </si>
  <si>
    <t>Массаж глазного яблока</t>
  </si>
  <si>
    <t>А21.26.003</t>
  </si>
  <si>
    <t>Рефлексотерапия при заболеваниях органа зрения</t>
  </si>
  <si>
    <t>А21.28.001</t>
  </si>
  <si>
    <t>Рефлексотерапия при заболеваниях почек и мочевыделительного тракта</t>
  </si>
  <si>
    <t>А21.28.002</t>
  </si>
  <si>
    <t>Массаж при заболеваниях почек и мочевыделительного тракта</t>
  </si>
  <si>
    <t>А21.28.003</t>
  </si>
  <si>
    <t>Массаж уретры</t>
  </si>
  <si>
    <t>А21.30.001</t>
  </si>
  <si>
    <t>Массаж передней брюшной стенки медицинский</t>
  </si>
  <si>
    <t>А21.30.002</t>
  </si>
  <si>
    <t>Общий массаж и гимнастика у детей раннего возраста</t>
  </si>
  <si>
    <t>А21.30.003</t>
  </si>
  <si>
    <t>Массаж при заболеваниях нервной системы у детей раннего возраста</t>
  </si>
  <si>
    <t>А21.30.004</t>
  </si>
  <si>
    <t>Массаж при заболеваниях опорно-двигательного аппарата у детей раннего возраста</t>
  </si>
  <si>
    <t>А21.30.005</t>
  </si>
  <si>
    <t>Массаж грудной клетки медицинский</t>
  </si>
  <si>
    <t>А21.30.006</t>
  </si>
  <si>
    <t>Эрготерапия</t>
  </si>
  <si>
    <t>А21.30.007</t>
  </si>
  <si>
    <t>Контрпульсация наружная</t>
  </si>
  <si>
    <t>А21.30.008</t>
  </si>
  <si>
    <t>Остеопатическая коррекция соматических дисфункций</t>
  </si>
  <si>
    <t>А21.30.008.001</t>
  </si>
  <si>
    <t>Остеопатическая коррекция соматических дисфункций глобальных биомеханических</t>
  </si>
  <si>
    <t>А21.30.008.002</t>
  </si>
  <si>
    <t>Остеопатическая коррекция соматических дисфункций глобальных ритмогенных</t>
  </si>
  <si>
    <t>А21.30.008.003</t>
  </si>
  <si>
    <t>Остеопатическая коррекция соматических дисфункций глобальных нейро динамических</t>
  </si>
  <si>
    <t>А21.30.008.004</t>
  </si>
  <si>
    <t>Остеопатическая коррекция соматических дисфункций региона головы</t>
  </si>
  <si>
    <t>А21.30.008.005</t>
  </si>
  <si>
    <t>Остеопатическая коррекция соматических дисфункций региона шеи</t>
  </si>
  <si>
    <t>А21.30.008.006</t>
  </si>
  <si>
    <t>Остеопатическая коррекция соматических дисфункций региона грудного</t>
  </si>
  <si>
    <t>А21.30.008.007</t>
  </si>
  <si>
    <t>Остеопатическая коррекция соматических дисфункций региона поясничного</t>
  </si>
  <si>
    <t>А21.30.008.008</t>
  </si>
  <si>
    <t>Остеопатическая коррекция соматических дисфункций региона таза</t>
  </si>
  <si>
    <t>А21.30.008.009</t>
  </si>
  <si>
    <t>Остеопатическая коррекция соматических дисфункций региона верхних конечностей</t>
  </si>
  <si>
    <t>А21.30.008.010</t>
  </si>
  <si>
    <t>Остеопатическая коррекция соматических дисфункций региона нижних конечностей</t>
  </si>
  <si>
    <t>А21.30.008.011</t>
  </si>
  <si>
    <t>Остеопатическая коррекция соматических дисфункций региона твердой мозговой оболочки</t>
  </si>
  <si>
    <t>А21.30.008.012</t>
  </si>
  <si>
    <t>Остеопатическая коррекция соматических дисфункций региональных нейро динамических</t>
  </si>
  <si>
    <t>А21.30.008.013</t>
  </si>
  <si>
    <t>Остеопатическая коррекция локальных соматических дисфункций верхних конечностей</t>
  </si>
  <si>
    <t>А21.30.008.014</t>
  </si>
  <si>
    <t>Остеопатическая коррекция локальных соматических дисфункций нижних конечностей</t>
  </si>
  <si>
    <t>А21.30.008.015</t>
  </si>
  <si>
    <t>Остеопатическая коррекция локальных соматических дисфункций костей и сочленений таза</t>
  </si>
  <si>
    <t>А21.30.008.016</t>
  </si>
  <si>
    <t>Остеопатическая коррекция локальных соматических дисфункций грудной клетки</t>
  </si>
  <si>
    <t>А21.30.008.017</t>
  </si>
  <si>
    <t>Остеопатическая коррекция локальных соматических дисфункций краниосакральной системы и органов головы</t>
  </si>
  <si>
    <t>А21.30.008.018</t>
  </si>
  <si>
    <t>Остеопатическая коррекция локальных соматических дисфункций нервной и эндокринной систем</t>
  </si>
  <si>
    <t>А21.30.008.019</t>
  </si>
  <si>
    <t>Остеопатическая коррекция локальных соматических дисфункций внутренних органов</t>
  </si>
  <si>
    <t>А22.01.001</t>
  </si>
  <si>
    <t>Ультразвуковое лечение кожи</t>
  </si>
  <si>
    <t>А22.01.001.001</t>
  </si>
  <si>
    <t>Ультрафонофорез лекарственный кожи</t>
  </si>
  <si>
    <t>А22.01.001.002</t>
  </si>
  <si>
    <t>Ультразвуковой пилинг</t>
  </si>
  <si>
    <t>А22.01.001.003</t>
  </si>
  <si>
    <t>Обработка кожи стоп с помощью ультразвука</t>
  </si>
  <si>
    <t>А22.01.002</t>
  </si>
  <si>
    <t>Лазерная шлифовка кожи</t>
  </si>
  <si>
    <t>А22.01.003</t>
  </si>
  <si>
    <t>Лазерная деструкция ткани кожи</t>
  </si>
  <si>
    <t>А22.01.004</t>
  </si>
  <si>
    <t>Лазерная коагуляция телеангиоэктазий</t>
  </si>
  <si>
    <t>А22.01.005</t>
  </si>
  <si>
    <t>Низкоинтенсивное лазерное облучение кожи</t>
  </si>
  <si>
    <t>А22.01.006</t>
  </si>
  <si>
    <t>Ультрафиолетовое облучение кожи</t>
  </si>
  <si>
    <t>А22.01.006.001</t>
  </si>
  <si>
    <t>Ультрафиолетовое облучение кожи. Локальные ПУВА-ванны</t>
  </si>
  <si>
    <t>А22.01.006.002</t>
  </si>
  <si>
    <t>Ультрафиолетовое облучение кожи. Общая узкополосная средневолновая ультрафиолетовая терапия</t>
  </si>
  <si>
    <t>А22.01.006.003</t>
  </si>
  <si>
    <t>Ультрафиолетовое облучение кожи. Общая ультрафиолетовая терапия дальнего длинноволнового диапазона</t>
  </si>
  <si>
    <t>А22.01.006.004</t>
  </si>
  <si>
    <t>Ультрафиолетовое облучение кожи. Фотохимиотерапия с внутренним применением фотосенсибилизаторов (ПУВА)</t>
  </si>
  <si>
    <t>А22.01.006.005</t>
  </si>
  <si>
    <t>Ультрафиолетовое облучение кожи. Фотохимиотерапия с наружным применением фотосенсибилизаторов</t>
  </si>
  <si>
    <t>А22.01.006.006</t>
  </si>
  <si>
    <t>Ультрафиолетовое облучение кожи. Общие ПУВА-ванны</t>
  </si>
  <si>
    <t>А22.01.006.007</t>
  </si>
  <si>
    <t>Ультрафиолетовое облучение кожи. Селективная фототерапия (широкополосная ультрафиолетовая терапия)</t>
  </si>
  <si>
    <t>А22.01.006.008</t>
  </si>
  <si>
    <t>Ультрафиолетовое облучение кожи. Локальная узкополосная средневолновая ультрафиолетовая терапия</t>
  </si>
  <si>
    <t>А22.01.006.009</t>
  </si>
  <si>
    <t>Ультрафиолетовое облучение кожи. Локальная ультрафиолетовая терапия дальнего длинноволнового диапазона</t>
  </si>
  <si>
    <t>А22.01.007</t>
  </si>
  <si>
    <t>Фотодинамическая терапия при заболеваниях кожи, подкожно-жировой клетчатки, придатков кожи</t>
  </si>
  <si>
    <t>А22.01.007.001</t>
  </si>
  <si>
    <t>Фотодинамическая терапия при новообразованиях кожи, подкожной клетчатки, придатков кожи интраоперационная</t>
  </si>
  <si>
    <t>А22.01.008</t>
  </si>
  <si>
    <t>Флюоресцентное спектроскопическое исследование при заболеваниях кожи, подкожно-жировой клетчатки, придатков кожи</t>
  </si>
  <si>
    <t>А22.02.001</t>
  </si>
  <si>
    <t>Воздействие низкоинтенсивным лазерным излучением при заболеваниях мышц</t>
  </si>
  <si>
    <t>А22.02.002</t>
  </si>
  <si>
    <t>Ультрафонофорез лекарственный при заболеваниях мышц</t>
  </si>
  <si>
    <t>А22.03.001</t>
  </si>
  <si>
    <t>Лазерная хирургия при новообразованиях костей</t>
  </si>
  <si>
    <t>А22.03.002</t>
  </si>
  <si>
    <t>Абляция при новообразованиях костей</t>
  </si>
  <si>
    <t>А22.03.002.001</t>
  </si>
  <si>
    <t>Радиочастотная абляция новообразований костей с ультразвуковой и/или компьютерно-томографической навигацией</t>
  </si>
  <si>
    <t>А22.04.001</t>
  </si>
  <si>
    <t>Внутрисуставная лазеротерапия</t>
  </si>
  <si>
    <t>А22.04.002</t>
  </si>
  <si>
    <t>Воздействие ультразвуком при заболеваниях суставов</t>
  </si>
  <si>
    <t>А22.04.002.001</t>
  </si>
  <si>
    <t>Ультрафонофорез лекарственный при заболеваниях суставов</t>
  </si>
  <si>
    <t>А22.04.003</t>
  </si>
  <si>
    <t>Воздействие низкоинтенсивным лазерным излучением при заболеваниях суставов</t>
  </si>
  <si>
    <t>А22.04.004</t>
  </si>
  <si>
    <t>Ультрафиолетовое облучение при заболеваниях суставов</t>
  </si>
  <si>
    <t>А22.04.005</t>
  </si>
  <si>
    <t>Лазерная вапоризация межпозвонкового диска</t>
  </si>
  <si>
    <t>А22.04.006</t>
  </si>
  <si>
    <t>Высокочастотная денервация фасеточных суставов</t>
  </si>
  <si>
    <t>А22.04.007</t>
  </si>
  <si>
    <t>Абляция межпозвонкового диска</t>
  </si>
  <si>
    <t>А22.05.001</t>
  </si>
  <si>
    <t>Воздействие низкоинтенсивным лазерным излучением при заболеваниях органов кроветворения и крови</t>
  </si>
  <si>
    <t>А22.07.001</t>
  </si>
  <si>
    <t>Ультразвуковая обработка пародонтального кармана в области зуба</t>
  </si>
  <si>
    <t>Ультразвуковое удаление надцесневых и подцесневых зубных отложений в области зуба</t>
  </si>
  <si>
    <t>А22.07.003</t>
  </si>
  <si>
    <t>Лазерная физиотерапия челюстно-лицевой области</t>
  </si>
  <si>
    <t>А22.07.004</t>
  </si>
  <si>
    <t>Ультразвуковое расширение корневого канала зуба</t>
  </si>
  <si>
    <t>А22.07.005</t>
  </si>
  <si>
    <t>Ультрафиолетовое облучение ротоглотки</t>
  </si>
  <si>
    <t>А22.07.006</t>
  </si>
  <si>
    <t>Воздействие ультразвуком на область десен</t>
  </si>
  <si>
    <t>А22.07.007</t>
  </si>
  <si>
    <t>Ультрафонофорез лекарственных препаратов на область десен</t>
  </si>
  <si>
    <t>А22.07.008</t>
  </si>
  <si>
    <t>Воздействие лазерным низкоинтенсивным излучением на область десен</t>
  </si>
  <si>
    <t>А22.07.009</t>
  </si>
  <si>
    <t>Лазерная хирургия при злокачественных новообразованиях языка</t>
  </si>
  <si>
    <t>А22.07.010</t>
  </si>
  <si>
    <t>Фотодинамическая терапия при злокачественных новообразованиях языка</t>
  </si>
  <si>
    <t>А22.08.001</t>
  </si>
  <si>
    <t>Ультразвуковая дезинтеграция нижних носовых раковин</t>
  </si>
  <si>
    <t>А22.08.002</t>
  </si>
  <si>
    <t>Воздействие ультразвуком при заболеваниях верхних дыхательных путей</t>
  </si>
  <si>
    <t>А22.08.003</t>
  </si>
  <si>
    <t>Воздействие лазерным низкоинтенсивным излучением на область зева</t>
  </si>
  <si>
    <t>А22.08.004</t>
  </si>
  <si>
    <t>Воздействие лазерным низкоинтенсивным излучением эндо назально</t>
  </si>
  <si>
    <t>А22.08.005</t>
  </si>
  <si>
    <t>Ультрафонофорез лекарственный при заболеваниях верхних дыхательных путей</t>
  </si>
  <si>
    <t>А22.08.006</t>
  </si>
  <si>
    <t>Воздействие коротким ультрафиолетовым светом при заболеваниях верхних дыхательных путей</t>
  </si>
  <si>
    <t>А22.08.007</t>
  </si>
  <si>
    <t>Воздействие низкоинтенсивным лазерным излучением при заболеваниях верхних дыхательных путей</t>
  </si>
  <si>
    <t>А22.08.008</t>
  </si>
  <si>
    <t>Эндоскопическая фотодинамическая терапия новообразований верхних дыхательных путей</t>
  </si>
  <si>
    <t>А22.08.009</t>
  </si>
  <si>
    <t>Эндоскопическая лазерная хирургия при заболеваниях трахеи</t>
  </si>
  <si>
    <t>А22.08.009.001</t>
  </si>
  <si>
    <t>Поднаркозная эндоскопическая фотодинамическая терапия опухоли трахеи</t>
  </si>
  <si>
    <t>А22.08.009.002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</si>
  <si>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</si>
  <si>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А22.08.009.003</t>
  </si>
  <si>
    <t>Эндоскопическая фотодинамическая терапия опухоли трахеи</t>
  </si>
  <si>
    <t>А22.08.009.004</t>
  </si>
  <si>
    <t>Эндоскопическая лазерная реканализация и устранение дыхательной недостаточности при стенозирующей опухоли трахеи</t>
  </si>
  <si>
    <t>А22.08.009.005</t>
  </si>
  <si>
    <t>Эндоскопическая реканализация и эндопротезирование трахеи как этап комбинированного лечения</t>
  </si>
  <si>
    <t>А22.08.010</t>
  </si>
  <si>
    <t>Лазерная хирургия при злокачественных новообразованиях верхних дыхательных путей</t>
  </si>
  <si>
    <t>А22.08.011</t>
  </si>
  <si>
    <t>Лазерная хирургия при злокачественных новообразованиях полости рта</t>
  </si>
  <si>
    <t>А22.08.012</t>
  </si>
  <si>
    <t>Фотодинамическая терапия при злокачественных новообразованиях полости рта</t>
  </si>
  <si>
    <t>А22.08.013</t>
  </si>
  <si>
    <t>Фото динамическая терапия при заболеваниях верхних дыхательных путей</t>
  </si>
  <si>
    <t>А22.08.013.001</t>
  </si>
  <si>
    <t>Фотодинамическая терапия при новообразованиях полости носа интраоперационная</t>
  </si>
  <si>
    <t>А22.08.013.002</t>
  </si>
  <si>
    <t>Фотодинамическая терапия при новообразованиях придаточных пазух интраоперационная</t>
  </si>
  <si>
    <t>А22.08.013.003</t>
  </si>
  <si>
    <t>Фотодинамическая терапия при новообразованиях гортани интраоперационная</t>
  </si>
  <si>
    <t>А22.08.013.004</t>
  </si>
  <si>
    <t>Эндоскопическая фотодинамическая терапия при новообразованиях полости носа</t>
  </si>
  <si>
    <t>А22.08.013.005</t>
  </si>
  <si>
    <t>Эндоскопическая фотодинамическая терапия при новообразованиях придаточных пазух</t>
  </si>
  <si>
    <t>А22.08.013.006</t>
  </si>
  <si>
    <t>Эндоскопическая фотодинамическая терапия при новообразованиях гортани</t>
  </si>
  <si>
    <t>А22.08.014</t>
  </si>
  <si>
    <t>Радиочастотная термоабляция при новообразованиях полости носа</t>
  </si>
  <si>
    <t>А22.08.015</t>
  </si>
  <si>
    <t>Радиочастотная термоабляция при новообразованиях придаточных пазух</t>
  </si>
  <si>
    <t>А22.08.016</t>
  </si>
  <si>
    <t>Радиочастотная термоабляция при новообразованиях гортани</t>
  </si>
  <si>
    <t>А22.08.017</t>
  </si>
  <si>
    <t>Эндоскопическая аргоноплазменная коагуляция при новообразованиях полости носа</t>
  </si>
  <si>
    <t>А22.08.018</t>
  </si>
  <si>
    <t>Эндоскопическая аргоноплазменная коагуляция при новообразованиях придаточных пазух</t>
  </si>
  <si>
    <t>А22.08.019</t>
  </si>
  <si>
    <t>Эндоскопическая аргоноплазменная коагуляция при новообразованиях гортани</t>
  </si>
  <si>
    <t>А22.08.020</t>
  </si>
  <si>
    <t>Эндоскопическая Nd:YAG лазерная коагуляция при новообразованиях полости носа</t>
  </si>
  <si>
    <t>А22.08.021</t>
  </si>
  <si>
    <t>Эндоскопическая Nd:YAG лазерная коагуляция при новообразованиях придаточных пазух</t>
  </si>
  <si>
    <t>А22.08.022</t>
  </si>
  <si>
    <t>Эндоскопическая Nd:YAG лазерная коагуляция при новообразованиях гортани</t>
  </si>
  <si>
    <t>А22.08.023</t>
  </si>
  <si>
    <t>Лазерная конхотомия</t>
  </si>
  <si>
    <t>А22.08.024</t>
  </si>
  <si>
    <t>Низкоинтенсивная лазерная терапия интраларингеальная</t>
  </si>
  <si>
    <t>А22.08.025</t>
  </si>
  <si>
    <t>Лазерная коагуляция миндалин глотки</t>
  </si>
  <si>
    <t>А22.09.001</t>
  </si>
  <si>
    <t>Эндобронхиальное воздействие низкоинтенсивным лазерным излучением при заболеваниях нижних дыхательных путей</t>
  </si>
  <si>
    <t>А22.09.002</t>
  </si>
  <si>
    <t>Эндоскопическая фотодинамическая терапия новообразований нижних дыхательных путей и легочной ткани</t>
  </si>
  <si>
    <t>А22.09.003</t>
  </si>
  <si>
    <t>Эндоскопическая лазерная хирургия при заболеваниях бронхов</t>
  </si>
  <si>
    <t>А22.09.003.001</t>
  </si>
  <si>
    <t>Эндоскопическое электрохирургическое удаление опухоли бронхов</t>
  </si>
  <si>
    <t>А22.09.003.002</t>
  </si>
  <si>
    <t>Эндоскопическая аргоноплазменная коагуляция опухоли бронхов</t>
  </si>
  <si>
    <t>А22.09.003.003</t>
  </si>
  <si>
    <t>Эндоскопическая лазерная деструкция злокачественных опухолей бронхов</t>
  </si>
  <si>
    <t>А22.09.003.004</t>
  </si>
  <si>
    <t>Эндоскопическая фотодинамическая терапия опухоли бронхов</t>
  </si>
  <si>
    <t>А22.09.003.005</t>
  </si>
  <si>
    <t>Поднаркозная эндоскопическая фотодинамическая терапия опухоли бронхов</t>
  </si>
  <si>
    <t>А22.09.003.006</t>
  </si>
  <si>
    <t>Эндоскопическая комбинированная операция: электрорезекция, аргоноплазменная коагуляция и фото динамическая терапия опухоли бронхов</t>
  </si>
  <si>
    <t>А22.09.003.007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</si>
  <si>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</si>
  <si>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А22.09.003.008</t>
  </si>
  <si>
    <t>Эндоскопическая реканализация и эндопротезирование бронха как этап комбинированного лечения</t>
  </si>
  <si>
    <t>А22.09.004</t>
  </si>
  <si>
    <t>Эндоскопическая аргоноплазменная коагуляция новообразований нижних дыхательных путей и легочной ткани</t>
  </si>
  <si>
    <t>А22.09.005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</si>
  <si>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</si>
  <si>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А22.09.006</t>
  </si>
  <si>
    <t>Радиочастотная абляция новообразований нижних дыхательных путей и легочной ткани</t>
  </si>
  <si>
    <t>А22.09.006.001</t>
  </si>
  <si>
    <t>Радиочастотная абляция опухоли легкого с использованием компьютерно-томографической навигации</t>
  </si>
  <si>
    <t>А22.09.007</t>
  </si>
  <si>
    <t>Фото динамическая терапия при поражении плевры</t>
  </si>
  <si>
    <t>А22.09.007.001</t>
  </si>
  <si>
    <t>Фотодинамическая терапия при поражении плевры интраоперацио иная</t>
  </si>
  <si>
    <t>А22.09.007.002</t>
  </si>
  <si>
    <t>Фотодинамическая терапия при поражении плевры послеоперационная</t>
  </si>
  <si>
    <t>А22.09.007.003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</si>
  <si>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</si>
  <si>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А22.09.008</t>
  </si>
  <si>
    <t>Ультрафонофорез лекарственный при заболеваниях нижних дыхательных путей</t>
  </si>
  <si>
    <t>А22.09.009</t>
  </si>
  <si>
    <t>Воздействие селективным (широкополосным) коротким ультрафиолетовым светом при заболеваниях нижних дыхательных путей</t>
  </si>
  <si>
    <t>А22.09.010</t>
  </si>
  <si>
    <t>Воздействие низкоинтенсивным лазерным излучением при заболеваниях нижних дыхательных путей</t>
  </si>
  <si>
    <t>А22.09.011</t>
  </si>
  <si>
    <t>Фотодинамическая терапия при новообразованиях трахеи интраоперационная</t>
  </si>
  <si>
    <t>А22.09.012</t>
  </si>
  <si>
    <t>Радиочастотная термоабляция при новообразованиях трахеи</t>
  </si>
  <si>
    <t>А22.09.013</t>
  </si>
  <si>
    <t>Эндоскопическая аргоноплазменная коагуляция при новообразованиях трахеи</t>
  </si>
  <si>
    <t>А22.09.014</t>
  </si>
  <si>
    <t>Эндоскопическая Nd:YAG лазерная коагуляция при новообразованиях трахеи</t>
  </si>
  <si>
    <t>А22.09.015</t>
  </si>
  <si>
    <t>Эндоскопическая фотодинамическая терапия при новообразованиях трахеи</t>
  </si>
  <si>
    <t>А22.10.001</t>
  </si>
  <si>
    <t>Воздействие низкоинтенсивным лазерным излучением при заболеваниях сердца и перикарда</t>
  </si>
  <si>
    <t>А22.10.002</t>
  </si>
  <si>
    <t>Лазерная акупунктура при заболеваниях сердца</t>
  </si>
  <si>
    <t>А22.10.003</t>
  </si>
  <si>
    <t>Криоабляция аритмогенных зон</t>
  </si>
  <si>
    <t>А22.11.001</t>
  </si>
  <si>
    <t>Абляция при новообразованиях вилочковой железы</t>
  </si>
  <si>
    <t>А22.11.001.001</t>
  </si>
  <si>
    <t>Абляция при новообразованиях вилочковой железы (тимуса) чрескожная с ультразвуковой и/или компьютерно-томографической навигацией</t>
  </si>
  <si>
    <t>А22.11.002</t>
  </si>
  <si>
    <t>Абляция при новообразованиях средостения</t>
  </si>
  <si>
    <t>А22.11.002.001</t>
  </si>
  <si>
    <t>Абляция при новообразованиях средостения чрескожная с ультразвуковой и/или компьютерно-томографической навигацией</t>
  </si>
  <si>
    <t>А22.12.001</t>
  </si>
  <si>
    <t>Воздействие низкоинтенсивным лазерным излучением при заболеваниях крупных кровеносных сосудов</t>
  </si>
  <si>
    <t>А22.12.002</t>
  </si>
  <si>
    <t>Воздействие ультразвуком при заболеваниях крупных кровеносных сосудов</t>
  </si>
  <si>
    <t>А22.12.002.001</t>
  </si>
  <si>
    <t>Ультразвуковая деструкция сосудистого новообразования</t>
  </si>
  <si>
    <t>А22.12.002.002</t>
  </si>
  <si>
    <t>Ультрафонофорез лекарственный при заболеваниях крупных кровеносных сосудов</t>
  </si>
  <si>
    <t>А22.12.003</t>
  </si>
  <si>
    <t>Лазерная коагуляция вен нижних конечностей</t>
  </si>
  <si>
    <t>А22.12.003.001</t>
  </si>
  <si>
    <t>Эндовазальная лазерная коагуляция вен нижних конечностей</t>
  </si>
  <si>
    <t>А22.12.004</t>
  </si>
  <si>
    <t>Радиочастотная коагуляция вен нижних конечностей</t>
  </si>
  <si>
    <t>А22.12.005</t>
  </si>
  <si>
    <t>Воздействие лазерным излучением при сосудистых новообразованиях</t>
  </si>
  <si>
    <t>А22.12.006</t>
  </si>
  <si>
    <t>Эндоскопическая остановка кровотечения с помощью лазерной фотокоагуляции</t>
  </si>
  <si>
    <t>А22.13.001</t>
  </si>
  <si>
    <t>Лазерное облучение крови</t>
  </si>
  <si>
    <t>А22.14.001</t>
  </si>
  <si>
    <t>Литотрипсия при камнях желчного пузыря контактная</t>
  </si>
  <si>
    <t>А22.14.001.001</t>
  </si>
  <si>
    <t>Литотрипсия при камнях желчного пузыря дистанционная</t>
  </si>
  <si>
    <t>А22.14.002</t>
  </si>
  <si>
    <t>Воздействие ультразвуком при заболеваниях печени и желчевыводящих путей</t>
  </si>
  <si>
    <t>А22.14.002.001</t>
  </si>
  <si>
    <t>Ультрафонофорез лекарственный при заболеваниях печени и желчевыводящих путей</t>
  </si>
  <si>
    <t>А22.14.003</t>
  </si>
  <si>
    <t>Воздействие низкоинтенсивным лазерным излучением при заболеваниях печени и желчевыводящих путей</t>
  </si>
  <si>
    <t>А22.14.004</t>
  </si>
  <si>
    <t>Абляция при новообразованиях печени</t>
  </si>
  <si>
    <t>А22.14.004.001</t>
  </si>
  <si>
    <t>Абляция радиочастотная при новообразованиях печени</t>
  </si>
  <si>
    <t>А22.14.004.002</t>
  </si>
  <si>
    <t>Электроабляция новообразований печени чрескожная</t>
  </si>
  <si>
    <t>А22.14.004.003</t>
  </si>
  <si>
    <t>Абляция при новообразованиях печени с использованием видеоэндоскопических технологий</t>
  </si>
  <si>
    <t>А22.14.004.004</t>
  </si>
  <si>
    <t>Чрескожная радиочастотная термоабляция опухолей печени</t>
  </si>
  <si>
    <t>с ультразвуковой и/или компьютерно-томографической навигацией</t>
  </si>
  <si>
    <t>А22.14.005</t>
  </si>
  <si>
    <t>Лазерная хирургия при новообразованиях печени</t>
  </si>
  <si>
    <t>А22.14.006</t>
  </si>
  <si>
    <t>Эндоскопическая электрокоагуляция опухоли общего желчного протока</t>
  </si>
  <si>
    <t>А22.14.007</t>
  </si>
  <si>
    <t>Эндоскопическая Nd:YAG лазерная коагуляция опухоли общего желчного протока</t>
  </si>
  <si>
    <t>А22.14.008</t>
  </si>
  <si>
    <t>Эндоскопическая фотодинамическая терапия опухоли общего желчного протока</t>
  </si>
  <si>
    <t>А22.14.009</t>
  </si>
  <si>
    <t>Эндоскопическая комбинированная операция: электрорезекция, аргоноплазменная коагуляция и фотодинамическая терапия опухоли желчных протоков</t>
  </si>
  <si>
    <t>А22.14.010</t>
  </si>
  <si>
    <t>Высокоинтенсивное сфокусированное ультразвуковое воздействие при новообразованиях печени и желчевыводящих путей</t>
  </si>
  <si>
    <t>А22.14.011</t>
  </si>
  <si>
    <t>Высокоинтенсивное сфокусированное ультразвуковое воздействие при новообразованиях желчного пузыря</t>
  </si>
  <si>
    <t>А22.15.001</t>
  </si>
  <si>
    <t>Лазерная хирургия при новообразованиях поджелудочной железы</t>
  </si>
  <si>
    <t>А22.15.002</t>
  </si>
  <si>
    <t>Абляция при новообразованиях поджелудочной железы</t>
  </si>
  <si>
    <t>А22.15.002.001</t>
  </si>
  <si>
    <t>Абляция при новообразованиях поджелудочной железы видеоэндоскопическая</t>
  </si>
  <si>
    <t>А22.15.002.002</t>
  </si>
  <si>
    <t>Абляция при новообразованиях поджелудочной железы фокусированным ультразвуком</t>
  </si>
  <si>
    <t>А22.15.003</t>
  </si>
  <si>
    <t>Эндоскопическая фотодинамическая терапия опухоли Вирсунгова протока</t>
  </si>
  <si>
    <t>А22.16.001</t>
  </si>
  <si>
    <t>Эндоскопическое облучение лазером при заболеваниях пищевода, желудка, двенадцатиперстной кишки</t>
  </si>
  <si>
    <t>А22.16.002</t>
  </si>
  <si>
    <t>Воздействие ультразвуком при заболеваниях пищевода, желудка, двенадцатиперстной кишки</t>
  </si>
  <si>
    <t>А22.16.002.001</t>
  </si>
  <si>
    <t>Лекарственный ультрафонофорез при заболеваниях пищевода, желудка, двенадцатиперстной кишки</t>
  </si>
  <si>
    <t>А22.16.003</t>
  </si>
  <si>
    <t>Фотодинамическая терапия при заболеваниях пищевода</t>
  </si>
  <si>
    <t>А22.16.003.001</t>
  </si>
  <si>
    <t>Фотодинамическая терапия при новообразованиях пищевода интраоперационная</t>
  </si>
  <si>
    <t>А22.16.004</t>
  </si>
  <si>
    <t>Фотодинамическая терапия при новообразованиях желудка</t>
  </si>
  <si>
    <t>А22.16.004.001</t>
  </si>
  <si>
    <t>Фотодинамическая терапия при новообразованиях желудка интраоперационная</t>
  </si>
  <si>
    <t>А22.16.005</t>
  </si>
  <si>
    <t>Лазерная хирургия при новообразованиях желудка</t>
  </si>
  <si>
    <t>А22.16.006</t>
  </si>
  <si>
    <t>Лазерная хирургия при новообразованиях пищевода</t>
  </si>
  <si>
    <t>А22.16.007</t>
  </si>
  <si>
    <t>Эндоскопическая аргоноплазменная коагуляция при новообразованиях пищевода</t>
  </si>
  <si>
    <t>А22.16.008</t>
  </si>
  <si>
    <t>Эндоскопическая аргоноплазменная коагуляция при новообразованиях желудка</t>
  </si>
  <si>
    <t>А22.16.009</t>
  </si>
  <si>
    <t>Эндоскопическая Nd:YAG лазерная коагуляция при новообразованиях пищевода</t>
  </si>
  <si>
    <t>А22.16.010</t>
  </si>
  <si>
    <t>Эндоскопическая Nd:YAG лазерная коагуляция при новообразованиях желудка</t>
  </si>
  <si>
    <t>А22.16.011</t>
  </si>
  <si>
    <t>Эндоскопическая фотодинамическая терапия при новообразованиях пищевода</t>
  </si>
  <si>
    <t>А22.16.012</t>
  </si>
  <si>
    <t>Эндоскопическая фотодинамическая терапия при новообразованиях желудка</t>
  </si>
  <si>
    <t>А22.17.001</t>
  </si>
  <si>
    <t>Фотодинамическая терапия при заболеваниях тонкой кишки</t>
  </si>
  <si>
    <t>А22.17.001.001</t>
  </si>
  <si>
    <t>Фотодинамическая терапия при новообразованиях тонкой кишки интраоперационная</t>
  </si>
  <si>
    <t>А22.17.002</t>
  </si>
  <si>
    <t>Эндоскопическая аргоноплазменная коагуляция при новообразованиях тонкой кишки</t>
  </si>
  <si>
    <t>А22.17.003</t>
  </si>
  <si>
    <t>Эндоскопическая Nd:YAG лазерная коагуляция при ноовообразованиях тонкой кишки</t>
  </si>
  <si>
    <t>А22.17.004</t>
  </si>
  <si>
    <t>Эндоскопическая фотодинамическая терапия при новообразованиях тонкой кишки</t>
  </si>
  <si>
    <t>А22.18.001</t>
  </si>
  <si>
    <t>Флюоресцентное спектроскопическое исследование при новообразованиях толстой кишки</t>
  </si>
  <si>
    <t>А22.18.002</t>
  </si>
  <si>
    <t>Фотодинамическая терапия при заболеваниях толстой кишки</t>
  </si>
  <si>
    <t>А22.18.002.001</t>
  </si>
  <si>
    <t>Фотодинамическая терапия при новообразованиях толстой кишки интраоперационная</t>
  </si>
  <si>
    <t>А22.18.002.002</t>
  </si>
  <si>
    <t>Эндоскопическая фотодинамическая терапия при новообразованиях толстой кишки</t>
  </si>
  <si>
    <t>А22.18.003</t>
  </si>
  <si>
    <t>Эндоскопическая аргоноплазменная коагуляция при новообразованиях толстой кишки</t>
  </si>
  <si>
    <t>А22.18.004</t>
  </si>
  <si>
    <t>Эндоскопическая Nd:YAG лазерная коагуляция при новообразованиях толстой кишки</t>
  </si>
  <si>
    <t>А22.19.001</t>
  </si>
  <si>
    <t>Ректальное лазерное воздействие при заболеваниях сигмовидной и прямой кишки</t>
  </si>
  <si>
    <t>А22.19.002</t>
  </si>
  <si>
    <t>Ректальный ультрафонофорез при заболеваниях сигмовидной и прямой кишки</t>
  </si>
  <si>
    <t>А22.19.003</t>
  </si>
  <si>
    <t>Ректальное воздействие ультразвуком при заболеваниях сигмовидной и прямой кишки</t>
  </si>
  <si>
    <t>А22.19.004</t>
  </si>
  <si>
    <t>Эндоскопическая хирургия при новообразованиях прямой кишки</t>
  </si>
  <si>
    <t>А22.19.005</t>
  </si>
  <si>
    <t>Фотодинамическая терапия при заболеваниях сигмовидной и прямой кишки</t>
  </si>
  <si>
    <t>А22.19.005.001</t>
  </si>
  <si>
    <t>Фотодинамическая терапия при новообразованиях ректосигмоидного соединения интраоперационная</t>
  </si>
  <si>
    <t>А22.19.005.002</t>
  </si>
  <si>
    <t>Фотодинамическая терапия при новообразованиях прямой кишки интраоперациоиная</t>
  </si>
  <si>
    <t>А22.19.005.003</t>
  </si>
  <si>
    <t>Фотодинамическая терапия при новообразованиях заднего прохода (ануса) и анального канала интраоперационная</t>
  </si>
  <si>
    <t>А22.19.005.004</t>
  </si>
  <si>
    <t>Эндоскопическая фотодинамическая терапия при новообразованиях ректосигмоидного соединения</t>
  </si>
  <si>
    <t>А22.19.005.005</t>
  </si>
  <si>
    <t>Эндоскопическая фотодинамическая терапия при новообразованиях прямой кишки</t>
  </si>
  <si>
    <t>А22.19.005.006</t>
  </si>
  <si>
    <t>Эндоскопическая фотодинамическая терапия при новообразованиях заднего прохода (ануса) и анального канала</t>
  </si>
  <si>
    <t>А22.19.006</t>
  </si>
  <si>
    <t>Эндоскопическая аргоноплазменная коагуляция при новообразованиях ректосигмоидного соединения</t>
  </si>
  <si>
    <t>А22.19.007</t>
  </si>
  <si>
    <t>Эндоскопическая аргоноплазменная коагуляция при новообразованиях прямой кишки</t>
  </si>
  <si>
    <t>А22.19.008</t>
  </si>
  <si>
    <t>Эндоскопическая аргоноплазменная коагуляция при новообразованиях заднего прохода (ануса) и анального канала</t>
  </si>
  <si>
    <t>А22.19.009</t>
  </si>
  <si>
    <t>Эндоскопическая Nd:YAG лазерная коагуляция при новообразованиях ректосигмоидного соединения</t>
  </si>
  <si>
    <t>А22.19.010</t>
  </si>
  <si>
    <t>Эндоскопическая Nd:YAG лазерная коагуляция при новообразованиях прямой кишки</t>
  </si>
  <si>
    <t>А22.19.011</t>
  </si>
  <si>
    <t>Эндоскопическая Nd:YAG лазерная коагуляция при новообразованиях заднего прохода (ануса) и анального канала</t>
  </si>
  <si>
    <t>А22.20.001</t>
  </si>
  <si>
    <t>Лазеротерапия при заболеваниях женских половых органов</t>
  </si>
  <si>
    <t>А22.20.001.001</t>
  </si>
  <si>
    <t>Воздействие низкоинтенсивным лазерным излучением вагинально</t>
  </si>
  <si>
    <t>А22.20.002</t>
  </si>
  <si>
    <t>Внутривлагалищный ультрафонофорез при заболеваниях женских половых органов</t>
  </si>
  <si>
    <t>А22.20.003</t>
  </si>
  <si>
    <t>Внутривлагалищное воздействие ультразвуком при заболеваниях женских половых органов</t>
  </si>
  <si>
    <t>А22.20.004</t>
  </si>
  <si>
    <t>Фотодинамическая терапия при новообразованиях женских половых органов</t>
  </si>
  <si>
    <t>А22.20.004.001</t>
  </si>
  <si>
    <t>Фотодинамическая терапия при новообразованиях вульвы интраоперационная</t>
  </si>
  <si>
    <t>А22.20.004.002</t>
  </si>
  <si>
    <t>Фотодинамическая терапия при новообразованиях влагалища интраоперационная</t>
  </si>
  <si>
    <t>А22.20.004.003</t>
  </si>
  <si>
    <t>Фотодинамическая терапия при новообразованиях шейки матки интраоперационная</t>
  </si>
  <si>
    <t>А22.20.004.004</t>
  </si>
  <si>
    <t>Фотодинамическая терапия при новообразованиях матки интраоперационная</t>
  </si>
  <si>
    <t>А22.20.004.005</t>
  </si>
  <si>
    <t>Фотодинамическая терапия при новообразованиях яичника интраоперационная</t>
  </si>
  <si>
    <t>А22.20.004.006</t>
  </si>
  <si>
    <t>Фотодинамическая терапия при новообразованиях женских половых органов интраоперационная</t>
  </si>
  <si>
    <t>А22.20.004.007</t>
  </si>
  <si>
    <t>Фотодинамическая терапия при новообразованиях вульвы</t>
  </si>
  <si>
    <t>А22.20.004.008</t>
  </si>
  <si>
    <t>Фотодинамическая терапия при новообразованиях влагалища</t>
  </si>
  <si>
    <t>А22.20.004.009</t>
  </si>
  <si>
    <t>Фотодинамическая терапия при новообразованиях шейки матки</t>
  </si>
  <si>
    <t>А22.20.004.010</t>
  </si>
  <si>
    <t>Фотодинамическая терапия при новообразованиях матки</t>
  </si>
  <si>
    <t>А22.20.004.011</t>
  </si>
  <si>
    <t>Фотодинамическая терапия при новообразованиях яичника</t>
  </si>
  <si>
    <t>А22.20.005</t>
  </si>
  <si>
    <t>Лазерная хирургия при новообразованиях женских половых органов</t>
  </si>
  <si>
    <t>А22.20.006</t>
  </si>
  <si>
    <t>Абляция при новообразованиях женских половых органов</t>
  </si>
  <si>
    <t>А22.20.006.001</t>
  </si>
  <si>
    <t>Абляция при новообразованиях матки фокусированным ультразвуком под контролем магнитно-резонансной терапии</t>
  </si>
  <si>
    <t>А22.20.006.002</t>
  </si>
  <si>
    <t>Абляция при новообразованиях молочной железы фокусированным ультразвуком</t>
  </si>
  <si>
    <t>А22.20.007</t>
  </si>
  <si>
    <t>Высокоинтенсивное сфокусированное ультразвуковое воздействие при новообразованиях молочной железы</t>
  </si>
  <si>
    <t>А22.20.008</t>
  </si>
  <si>
    <t>Магнитолазеротерапия при заболеваниях женских половых органов</t>
  </si>
  <si>
    <t>А22.20.008.001</t>
  </si>
  <si>
    <t>Магнитолазеротерапия при заболеваниях женских половых органов внутриполостная</t>
  </si>
  <si>
    <t>А22.21.001</t>
  </si>
  <si>
    <t>Ультразвуковое разрушение простаты</t>
  </si>
  <si>
    <t>А22.21.002</t>
  </si>
  <si>
    <t>Фотодинамическая терапия при патологии мужских половых органов</t>
  </si>
  <si>
    <t>А22.21.003</t>
  </si>
  <si>
    <t>Ректальный ультрафонофорез при заболеваниях мужских половых органов</t>
  </si>
  <si>
    <t>А22.21.004</t>
  </si>
  <si>
    <t>Ректальное воздействие ультразвуком при заболеваниях мужских половых органов</t>
  </si>
  <si>
    <t>А22.21.005</t>
  </si>
  <si>
    <t>Фотодинамическая терапия при новообразованиях мужских половых органов</t>
  </si>
  <si>
    <t>А22.21.006</t>
  </si>
  <si>
    <t>Абляция при новообразованиях мужских половых органов</t>
  </si>
  <si>
    <t>А22.21.006.001</t>
  </si>
  <si>
    <t>Абляция при новообразованиях предстательной железы фокусированным ультразвуком</t>
  </si>
  <si>
    <t>А22.21.007</t>
  </si>
  <si>
    <t>Ректальное воздействие низкоинтенсивным лазерным излучением при заболеваниях мужских половых органов</t>
  </si>
  <si>
    <t>А22.22.001</t>
  </si>
  <si>
    <t>Воздействие низкоинтенсивным лазерным излучением при заболеваниях желез внутренней секреции</t>
  </si>
  <si>
    <t>А22.22.002</t>
  </si>
  <si>
    <t>Воздействие ультразвуковом при заболеваниях желез внутренней секреции</t>
  </si>
  <si>
    <t>А22.22.002.001</t>
  </si>
  <si>
    <t>Лекарственный ультрафонофорез при заболеваниях желез внутренней секреции</t>
  </si>
  <si>
    <t>А22.23.001</t>
  </si>
  <si>
    <t>Воздействие низкоинтенсивным лазерным излучением при заболеваниях центральной нервной системы и головного мозга</t>
  </si>
  <si>
    <t>А22.23.002</t>
  </si>
  <si>
    <t>Ультрафиолетовое облучение при заболеваниях центральной нервной системы и головного мозга</t>
  </si>
  <si>
    <t>А22.23.003</t>
  </si>
  <si>
    <t>Воздействие ультразвуковое при заболеваниях центральной нервной системы и головного мозга</t>
  </si>
  <si>
    <t>А22.23.003.001</t>
  </si>
  <si>
    <t>Лекарственный ультрафонофорез при заболеваниях центральной нервной системы и головного мозга</t>
  </si>
  <si>
    <t>А22.23.004</t>
  </si>
  <si>
    <t>Фотодинамическая терапия при новообразованиях головного мозга</t>
  </si>
  <si>
    <t>А22.24.001</t>
  </si>
  <si>
    <t>Воздействие низкоинтенсивным лазерным излучением при заболеваниях периферической нервной системы</t>
  </si>
  <si>
    <t>А22.24.002</t>
  </si>
  <si>
    <t>Воздействие ультразвуковое при заболеваниях периферической нервной системы</t>
  </si>
  <si>
    <t>А22.24.002.001</t>
  </si>
  <si>
    <t>Лекарственный ультрафонофорез при заболеваниях периферической нервной системы</t>
  </si>
  <si>
    <t>А22.24.003</t>
  </si>
  <si>
    <t>Фотодинамическая терапия при заболеваниях периферической нервной системы</t>
  </si>
  <si>
    <t>А22.24.003.001</t>
  </si>
  <si>
    <t>Фотодинамическая терапия при новообразованиях периферических нервов и вегетативной нервной системы интраоперационная</t>
  </si>
  <si>
    <t>А22.24.004</t>
  </si>
  <si>
    <t>Радиочастотная абляция периферических нервов, сплетений, вегетативных ганглиев</t>
  </si>
  <si>
    <t>А22.25.001</t>
  </si>
  <si>
    <t>Эндоаурикулярное воздействие низко интенсивным лазерным излучением при заболеваниях органов слуха</t>
  </si>
  <si>
    <t>А22.25.002</t>
  </si>
  <si>
    <t>Светолечение коротким ультрафиолетовым излучением наружного уха</t>
  </si>
  <si>
    <t>А22.25.003</t>
  </si>
  <si>
    <t>Микроволновое излучение дециметрового диапазона при заболеваниях органов слуха</t>
  </si>
  <si>
    <t>А22.25.004</t>
  </si>
  <si>
    <t>Фотодинамическая терапия при новообразованиях среднего уха интраоперационная</t>
  </si>
  <si>
    <t>А22.25.005</t>
  </si>
  <si>
    <t>Эндоскопическая аргоноплазменная коагуляция при новообразованиях среднего уха</t>
  </si>
  <si>
    <t>А22.25.006</t>
  </si>
  <si>
    <t>Эндоскопическая Nd:YAG лазерная коагуляция при новообразованиях среднего уха</t>
  </si>
  <si>
    <t>А22.25.007</t>
  </si>
  <si>
    <t>Эндоскопическая фотодинамическая терапия при новообразованиях среднего уха</t>
  </si>
  <si>
    <t>А22.26.001</t>
  </si>
  <si>
    <t>Лазерная коагуляция очагов кератита</t>
  </si>
  <si>
    <t>А22.26.002</t>
  </si>
  <si>
    <t>Лазерная коагуляция новообразований сосудов роговицы, радужки</t>
  </si>
  <si>
    <t>А22.26.003</t>
  </si>
  <si>
    <t>Лазерстимуляция роговицы</t>
  </si>
  <si>
    <t>А22.26.004</t>
  </si>
  <si>
    <t>Лазерная корепраксия, дисцизия задней капсулы хрусталика</t>
  </si>
  <si>
    <t>А22.26.005</t>
  </si>
  <si>
    <t>Лазерная иридэктомия</t>
  </si>
  <si>
    <t>А22.26.006</t>
  </si>
  <si>
    <t>Лазергониотрабекулопунктура</t>
  </si>
  <si>
    <t>А22.26.007</t>
  </si>
  <si>
    <t>Лазерный трабекулоспазис</t>
  </si>
  <si>
    <t>А22.26.008</t>
  </si>
  <si>
    <t>Лазерная акупунктура органа зрения</t>
  </si>
  <si>
    <t>А22.26.009</t>
  </si>
  <si>
    <t>Фокальная лазерная коагуляция глазного дна</t>
  </si>
  <si>
    <t>А22.26.010</t>
  </si>
  <si>
    <t>Панретинальная лазерная коагуляция</t>
  </si>
  <si>
    <t>А22.26.011</t>
  </si>
  <si>
    <t>Лазерная деструкция новообразований сетчатки, век, конъюнктивы, сосудистой оболочки глаза</t>
  </si>
  <si>
    <t>А22.26.012</t>
  </si>
  <si>
    <t>Лазерстимуляция сетчатки</t>
  </si>
  <si>
    <t>А22.26.013</t>
  </si>
  <si>
    <t>Лазерная деструкция гифемы</t>
  </si>
  <si>
    <t>А22.26.014</t>
  </si>
  <si>
    <t>Лазерная рефракционная кератопластика</t>
  </si>
  <si>
    <t>А22.26.015</t>
  </si>
  <si>
    <t>Термотерапия новообразований сетчатки, сосудистой оболочки глаза</t>
  </si>
  <si>
    <t>А22.26.016</t>
  </si>
  <si>
    <t>Лазерный витреолизис</t>
  </si>
  <si>
    <t>А22.26.017</t>
  </si>
  <si>
    <t>Эндолазеркоагуляция</t>
  </si>
  <si>
    <t>А22.26.018</t>
  </si>
  <si>
    <t>Лазерная транссклеральная циклокоагуляция</t>
  </si>
  <si>
    <t>А22.26.019</t>
  </si>
  <si>
    <t>Лазерная гониодесцеметопунктура</t>
  </si>
  <si>
    <t>А22.26.020</t>
  </si>
  <si>
    <t>Лазерный синехиолизис</t>
  </si>
  <si>
    <t>А22.26.021</t>
  </si>
  <si>
    <t>Лазерная стимуляция цилиарной мышцы</t>
  </si>
  <si>
    <t>А22.26.022</t>
  </si>
  <si>
    <t>Лазерная коагуляция циклодиализной щели</t>
  </si>
  <si>
    <t>А22.26.023</t>
  </si>
  <si>
    <t>Лазерная трабекулопластика</t>
  </si>
  <si>
    <t>А22.26.024</t>
  </si>
  <si>
    <t>Ультрафиолетовое облучение (местное) при заболеваниях глаза и его придаточных пазух</t>
  </si>
  <si>
    <t>А22.26.025</t>
  </si>
  <si>
    <t>Воздействие ультразвуковое при заболеваниях органов зрения</t>
  </si>
  <si>
    <t>А22.26.026</t>
  </si>
  <si>
    <t>Ультрафонофорез препаратов при заболеваниях органов зрения</t>
  </si>
  <si>
    <t>А22.26.027</t>
  </si>
  <si>
    <t>Лазериспарение при новообразованиях придаточного аппарата глаза</t>
  </si>
  <si>
    <t>А22.26.028</t>
  </si>
  <si>
    <t>Лазерэксцизия при новообразованиях придаточного аппарата глаза</t>
  </si>
  <si>
    <t>А22.26.029</t>
  </si>
  <si>
    <t>Секторальная лазеркоагуляция сетчатки</t>
  </si>
  <si>
    <t>А22.26.030</t>
  </si>
  <si>
    <t>Лазерная дакриоцисториностомия</t>
  </si>
  <si>
    <t>А22.26.031</t>
  </si>
  <si>
    <t>Кросслинкинг роговичного коллагена с использованием ультрафиолетового излучения</t>
  </si>
  <si>
    <t>А22.26.032</t>
  </si>
  <si>
    <t>Низкоинтенсивная лазерная стимуляция зрительного нерва</t>
  </si>
  <si>
    <t>А22.26.033</t>
  </si>
  <si>
    <t>Диодная транссклеральная лазеркоагуляция периферии сетчатки и/или цилиарного тела</t>
  </si>
  <si>
    <t>А22.26.034</t>
  </si>
  <si>
    <t>Эндодиатермокоагуляция</t>
  </si>
  <si>
    <t>А22.27.001</t>
  </si>
  <si>
    <t>Ультрафиолетовое облучение слизистой носа</t>
  </si>
  <si>
    <t>А22.28.001</t>
  </si>
  <si>
    <t>Дистанционная уретеролитотрипсия</t>
  </si>
  <si>
    <t>А22.28.002</t>
  </si>
  <si>
    <t>Дистанционная нефролитотрипсия</t>
  </si>
  <si>
    <t>А22.28.003</t>
  </si>
  <si>
    <t>Воздействие ультразвуковое при заболеваниях почек и мочевыделительного тракта</t>
  </si>
  <si>
    <t>А22.28.004</t>
  </si>
  <si>
    <t>Воздействие низкоинтенсивным лазерным излучением при заболеваниях почек и мочевыделительного тракта</t>
  </si>
  <si>
    <t>А22.28.005</t>
  </si>
  <si>
    <t>Абляция при новообразованиях мочевыделительного тракта</t>
  </si>
  <si>
    <t>А22.28.005.001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</si>
  <si>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</si>
  <si>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А22.28.005.002</t>
  </si>
  <si>
    <t>Абляция радиочастотная новообразования мочевыделительного тракта с использованием видеоэндоскопических технологий</t>
  </si>
  <si>
    <t>А22.28.005.003</t>
  </si>
  <si>
    <t>Криоабляция при новообразованиях мочевыделительного тракта чрескожная</t>
  </si>
  <si>
    <t>А22.28.005.004</t>
  </si>
  <si>
    <t>Абляция радиочастотная при новообразованиях мочевыделительного тракта чрескожная</t>
  </si>
  <si>
    <t>А22.28.005.005</t>
  </si>
  <si>
    <t>Радиочастотная абляция предстательной железы</t>
  </si>
  <si>
    <t>А22.28.006</t>
  </si>
  <si>
    <t>Лазерная хирургия при новообразованиях мочевыделительного тракта</t>
  </si>
  <si>
    <t>А22.28.006.001</t>
  </si>
  <si>
    <t>Лазерная хирургия при новообразованиях мочевыделительного тракта с использованием видеоэндоскопических технологий</t>
  </si>
  <si>
    <t>А22.28.006.002</t>
  </si>
  <si>
    <t>Лазерная хирургия при новообразованиях мочевыделительного тракта чрескожная</t>
  </si>
  <si>
    <t>А22.28.007</t>
  </si>
  <si>
    <t>Фотодинамическая терапия при новообразованиях мочевыделительного тракта</t>
  </si>
  <si>
    <t>А22.28.007.001</t>
  </si>
  <si>
    <t>Фотодинамическая терапия при заболеваниях предстательной железы</t>
  </si>
  <si>
    <t>А22.28.007.002</t>
  </si>
  <si>
    <t>Фотодинамическая терапия при новообразованиях почки интраоперационная</t>
  </si>
  <si>
    <t>А22.28.007.003</t>
  </si>
  <si>
    <t>Фотодинамическая терапия при новообразованиях мочеточника интраоперационная</t>
  </si>
  <si>
    <t>А22.28.007.004</t>
  </si>
  <si>
    <t>Фотодинамическая терапия при новообразованиях мочевого пузыря интраоперационная</t>
  </si>
  <si>
    <t>А22.28.007.005</t>
  </si>
  <si>
    <t>Фотодинамическая терапия при новообразованиях мочевыделительного тракта интраоперационная</t>
  </si>
  <si>
    <t>А22.28.008</t>
  </si>
  <si>
    <t>Абляция при новообразованиях почки</t>
  </si>
  <si>
    <t>А22.28.008.001</t>
  </si>
  <si>
    <t>Радиочастотная абляция опухоли почки</t>
  </si>
  <si>
    <t>А22.28.008.002</t>
  </si>
  <si>
    <t>Радиочастотная абляция опухоли почки с ультразвуковой и/или компьютерно-томографической навигацией</t>
  </si>
  <si>
    <t>А22.28.008.003</t>
  </si>
  <si>
    <t>Высокоинтенсивная фокусированная ультразвуковая абляция опухоли почки</t>
  </si>
  <si>
    <t>А22.28.009</t>
  </si>
  <si>
    <t>Лазерная хирургия при новообразованиях почки</t>
  </si>
  <si>
    <t>А22.28.009.001</t>
  </si>
  <si>
    <t>Лазерная хирургия при новообразованиях почки с применением видеоэндоскопических технологий</t>
  </si>
  <si>
    <t>А22.28.010</t>
  </si>
  <si>
    <t>Дистанционная цистолитотрипсия</t>
  </si>
  <si>
    <t>А22.28.011</t>
  </si>
  <si>
    <t>Дистанционная пиелолитотрипсия</t>
  </si>
  <si>
    <t>А22.28.012</t>
  </si>
  <si>
    <t>Дистанционная каликолитотрипсия</t>
  </si>
  <si>
    <t>А22.28.013</t>
  </si>
  <si>
    <t>Ультрафонофорез лекарственных препаратов при заболеваниях почек и мочевыделительного тракта</t>
  </si>
  <si>
    <t>А22.28.014</t>
  </si>
  <si>
    <t>Воздействие низкоинтенсивным лазерным излучением при заболеваниях мочевыделительного тракта</t>
  </si>
  <si>
    <t>А22.30.001</t>
  </si>
  <si>
    <t>Воздействие инфракрасным излучением</t>
  </si>
  <si>
    <t>А22.30.001.001</t>
  </si>
  <si>
    <t>Инфракрасное излучение общее</t>
  </si>
  <si>
    <t>А22.30.002</t>
  </si>
  <si>
    <t>Воздействие излучением видимого диапазона</t>
  </si>
  <si>
    <t>А22.30.002.001</t>
  </si>
  <si>
    <t>Воздействие излучением видимого диапазона через зрительный анализатор (цветоимпульсная терапия)</t>
  </si>
  <si>
    <t>А22.30.003</t>
  </si>
  <si>
    <t>Воздействие коротким ультрафиолетовым излучением</t>
  </si>
  <si>
    <t>А22.30.004</t>
  </si>
  <si>
    <t>Воздействие длинноволновым ультрафиолетовым излучением</t>
  </si>
  <si>
    <t>А22.30.005</t>
  </si>
  <si>
    <t>Воздействие поляризованным светом</t>
  </si>
  <si>
    <t>А22.30.006</t>
  </si>
  <si>
    <t>Вибрационное воздействие</t>
  </si>
  <si>
    <t>А22.30.007</t>
  </si>
  <si>
    <t>Воздействие интегральным ультрафиолетовым излучением</t>
  </si>
  <si>
    <t>А22.30.008</t>
  </si>
  <si>
    <t>Сонодинамическое воздействие</t>
  </si>
  <si>
    <t>А22.30.009</t>
  </si>
  <si>
    <t>Плазмодинамическое воздействие</t>
  </si>
  <si>
    <t>А22.30.010</t>
  </si>
  <si>
    <t>Фотодинамическая терапия при лапароскопии</t>
  </si>
  <si>
    <t>А22.30.011</t>
  </si>
  <si>
    <t>Фотодинамическая терапия при поражении брюшины</t>
  </si>
  <si>
    <t>А22.30.011.001</t>
  </si>
  <si>
    <t>Фотодинамическая терапия при новообразованиях брюшины интраоперационная</t>
  </si>
  <si>
    <t>А22.30.012</t>
  </si>
  <si>
    <t>Флюоресцентное спектроскопическое исследование для определения распространенности опухолевого роста</t>
  </si>
  <si>
    <t>А22.30.013</t>
  </si>
  <si>
    <t>Лазерная хирургия при новообразованиях мягких тканей</t>
  </si>
  <si>
    <t>А22.30.014</t>
  </si>
  <si>
    <t>Определение биодозы для ультрафиолетового облучения</t>
  </si>
  <si>
    <t>А22.30.015</t>
  </si>
  <si>
    <t>Ударно-волновая терапия</t>
  </si>
  <si>
    <t>А22.30.016</t>
  </si>
  <si>
    <t>Эндоскопическая аргоноплазменная коагуляция опухоли</t>
  </si>
  <si>
    <t>А22.30.017</t>
  </si>
  <si>
    <t>Эндоскопическая Nd:YAG лазерная коагуляция опухоли</t>
  </si>
  <si>
    <t>А22.30.018</t>
  </si>
  <si>
    <t>Эндоскопическое электрохирургическое удаление опухоли</t>
  </si>
  <si>
    <t>А22.30.019</t>
  </si>
  <si>
    <t>Абляция опухоли чрескожная под ультразвуковой (компьютерно-томографической) навигацией</t>
  </si>
  <si>
    <t>А22.30.020</t>
  </si>
  <si>
    <t>Фотодинамическая терапия злокачественного новообразования</t>
  </si>
  <si>
    <t>А22.30.020.001</t>
  </si>
  <si>
    <t>Эндоскопическая фотодинамическая терапия опухолей</t>
  </si>
  <si>
    <t>А22.30.021</t>
  </si>
  <si>
    <t>Аргоноплазменная деструкция злокачественного образования</t>
  </si>
  <si>
    <t>А22.30.022</t>
  </si>
  <si>
    <t>Высокоинтенсивное сфокусированное ультразвуковое воздействие</t>
  </si>
  <si>
    <t>А22.30.023</t>
  </si>
  <si>
    <t>Эндоскопическая комбинированная операция: электрорезекция, аргоноплазменная коагуляция и фото динамическая терапия опухоли</t>
  </si>
  <si>
    <t>А22.30.024</t>
  </si>
  <si>
    <t>Абляция при новообразованиях забрюшинного пространства</t>
  </si>
  <si>
    <t>А22.30.024.001</t>
  </si>
  <si>
    <t>Абляция при новообразованиях забрюшинного пространства фокусированным ультразвуком</t>
  </si>
  <si>
    <t>А22.30.025</t>
  </si>
  <si>
    <t>Фотодинамическая терапия при заболеваниях костно-мышечной системы и суставов</t>
  </si>
  <si>
    <t>А22.30.025.001</t>
  </si>
  <si>
    <t>Фотодинамическая терапия при новообразованиях костей и суставных хрящей интраоперационная</t>
  </si>
  <si>
    <t>А22.30.026</t>
  </si>
  <si>
    <t>Фотодинамическая терапия при новообразованиях плаценты</t>
  </si>
  <si>
    <t>А22.30.026.001</t>
  </si>
  <si>
    <t>Фотодинамическая терапия при новообразованиях плаценты интраоперационная</t>
  </si>
  <si>
    <t>А22.30.027</t>
  </si>
  <si>
    <t>Фотодинамическая терапия при новообразованиях забрюшинного пространства</t>
  </si>
  <si>
    <t>А22.30.027.001</t>
  </si>
  <si>
    <t>Фотодинамическая терапия при новообразованиях забрюшинного пространства интраоперационная</t>
  </si>
  <si>
    <t>А22.30.028</t>
  </si>
  <si>
    <t>Радиочастотная термоабляция при новообразованиях забрюшинного пространства</t>
  </si>
  <si>
    <t>А22.30.029</t>
  </si>
  <si>
    <t>Радиочастотная термоабляция при новообразованиях брюшины</t>
  </si>
  <si>
    <t>А22.30.030</t>
  </si>
  <si>
    <t>Высокоинтенсивное сфокусированное ультразвуковое воздействие при новообразованиях костно-мышечной системы и суставов</t>
  </si>
  <si>
    <t>А22.30.031</t>
  </si>
  <si>
    <t>Высокоинтенсивное сфокусированное ультразвуковое воздействие при новообразованиях забрюшинного пространства</t>
  </si>
  <si>
    <t>А22.30.032</t>
  </si>
  <si>
    <t>Высокоинтенсивное сфокусированное ультразвуковое воздействие при новообразованиях брюшины</t>
  </si>
  <si>
    <t>А22.30.033</t>
  </si>
  <si>
    <t>Коагуляция кровоточащего сосуда</t>
  </si>
  <si>
    <t>А22.30.033.001</t>
  </si>
  <si>
    <t>Коагуляция кровоточащего сосуда аргонплазменная</t>
  </si>
  <si>
    <t>А22.30.033.002</t>
  </si>
  <si>
    <t>Коагуляция кровоточащего сосуда лазерная</t>
  </si>
  <si>
    <t>А22.30.034</t>
  </si>
  <si>
    <t>Лазерная коагуляция сосудистых анастомозов плаценты</t>
  </si>
  <si>
    <t>А22.30.035</t>
  </si>
  <si>
    <t>Лазерная коагуляция сосудов пуповины</t>
  </si>
  <si>
    <t>А22.30.036</t>
  </si>
  <si>
    <t>Сочетанное воздействие импульсных токов и ультразвуковой терапии</t>
  </si>
  <si>
    <t>А22.30.037</t>
  </si>
  <si>
    <t>Сочетанное воздействие импульсных токов и фонофорез лекарственных веществ</t>
  </si>
  <si>
    <t>А23.07.001</t>
  </si>
  <si>
    <t>Услуги по обслуживанию ортодонических аппаратов</t>
  </si>
  <si>
    <t>А23.07.001.001</t>
  </si>
  <si>
    <t>Коррекция съемного ортодонического аппарата</t>
  </si>
  <si>
    <t>А23.07.001.002</t>
  </si>
  <si>
    <t>Ремонт ортодонического аппарата</t>
  </si>
  <si>
    <t>А23.07.002</t>
  </si>
  <si>
    <t>Услуги по изготовлению ортопедической конструкции стоматологической</t>
  </si>
  <si>
    <t>А23.07.002.001</t>
  </si>
  <si>
    <t>Изготовление зуба литого металлического в несъемной конструкции протеза</t>
  </si>
  <si>
    <t>А23.07.002.002</t>
  </si>
  <si>
    <t>Изготовление лапки литого зуба</t>
  </si>
  <si>
    <t>А23.07.002.003</t>
  </si>
  <si>
    <t>Изготовление контрольной, огнеупорной модели</t>
  </si>
  <si>
    <t>А23.07.002.004</t>
  </si>
  <si>
    <t>Изготовление зуба пластмассового простого</t>
  </si>
  <si>
    <t>А23.07.002.005</t>
  </si>
  <si>
    <t>Изготовление спайки</t>
  </si>
  <si>
    <t>А23.07.002.006</t>
  </si>
  <si>
    <t>Изготовление разборной модели</t>
  </si>
  <si>
    <t>А23.07.002.007</t>
  </si>
  <si>
    <t>Изготовление гнутой лапки</t>
  </si>
  <si>
    <t>А23.07.002.008</t>
  </si>
  <si>
    <t>Изготовление литого штифтового зуба</t>
  </si>
  <si>
    <t>А23.07.002.009</t>
  </si>
  <si>
    <t>Изготовление съемного протеза из термопластического материала</t>
  </si>
  <si>
    <t>А23.07.002.010</t>
  </si>
  <si>
    <t>Изготовление кламмерагнутого из стальной проволоки</t>
  </si>
  <si>
    <t>А23.07.002.011</t>
  </si>
  <si>
    <t>Изоляция торуса</t>
  </si>
  <si>
    <t>А23.07.002.012</t>
  </si>
  <si>
    <t>Изготовление армированной дуги литой</t>
  </si>
  <si>
    <t>А23.07.002.013</t>
  </si>
  <si>
    <t>Изготовление фасетки литой (металлической)</t>
  </si>
  <si>
    <t>А23.07.002.014</t>
  </si>
  <si>
    <t>Изготовление базиса бюгельного протеза с пластмассовыми зубами</t>
  </si>
  <si>
    <t>А23.07.002.015</t>
  </si>
  <si>
    <t>Изготовление бюгельного каркаса</t>
  </si>
  <si>
    <t>А23.07.002.016</t>
  </si>
  <si>
    <t>Изготовление огнеупорной модели</t>
  </si>
  <si>
    <t>А23.07.002.017</t>
  </si>
  <si>
    <t>Изготовление литого базиса</t>
  </si>
  <si>
    <t>А23.07.002.018</t>
  </si>
  <si>
    <t>Изготовление кламмера Роуча</t>
  </si>
  <si>
    <t>А23.07.002.019</t>
  </si>
  <si>
    <t>Изготовление литого опорно-удерживающего кламмера</t>
  </si>
  <si>
    <t>А23.07.002.020</t>
  </si>
  <si>
    <t>А23.07.002.021</t>
  </si>
  <si>
    <t>Изготовление ограничителя базиса бюгельного протеза</t>
  </si>
  <si>
    <t>А23.07.002.022</t>
  </si>
  <si>
    <t>Изготовление седла бюгельного протеза</t>
  </si>
  <si>
    <t>А23.07.002.023</t>
  </si>
  <si>
    <t>Изготовление ответвления в бюгеле (компайдер)</t>
  </si>
  <si>
    <t>А23.07.002.024</t>
  </si>
  <si>
    <t>Изготовление фасетки в бюгельном протезе</t>
  </si>
  <si>
    <t>А23.07.002.025</t>
  </si>
  <si>
    <t>Изготовление зуба литого в бюгельном протезе</t>
  </si>
  <si>
    <t>А23.07.002.026</t>
  </si>
  <si>
    <t>Изготовление лапки шинирующей в бюгельном протезе</t>
  </si>
  <si>
    <t>А23.07.002.027</t>
  </si>
  <si>
    <t>Изготовление контрольной модели</t>
  </si>
  <si>
    <t>А23.07.002.028</t>
  </si>
  <si>
    <t>Изготовление коронки цельнолитой</t>
  </si>
  <si>
    <t>А23.07.002.029</t>
  </si>
  <si>
    <t>Изготовление коронки металлоакриловой на цельнолитом каркасе</t>
  </si>
  <si>
    <t>А23.07.002.030</t>
  </si>
  <si>
    <t>Изготовление коронки пластмассовой</t>
  </si>
  <si>
    <t>А23.07.002.031</t>
  </si>
  <si>
    <t>Изготовление коронки металлической штампованной</t>
  </si>
  <si>
    <t>А23.07.002.032</t>
  </si>
  <si>
    <t>Изготовление комбинированной коронки</t>
  </si>
  <si>
    <t>А23.07.002.033</t>
  </si>
  <si>
    <t>Изготовление частичного съемного протеза</t>
  </si>
  <si>
    <t>А23.07.002.034</t>
  </si>
  <si>
    <t>Перебазировка съемного протеза лабораторным методом</t>
  </si>
  <si>
    <t>А23.07.002.035</t>
  </si>
  <si>
    <t>Приварка кламмера</t>
  </si>
  <si>
    <t>А23.07.002.036</t>
  </si>
  <si>
    <t>Приварка зуба</t>
  </si>
  <si>
    <t>А23.07.002.037</t>
  </si>
  <si>
    <t>Починка перелома базиса самотвердеющей пластмассой</t>
  </si>
  <si>
    <t>А23.07.002.038</t>
  </si>
  <si>
    <t>Починка двух переломов базиса самотвердеющей пластмассой</t>
  </si>
  <si>
    <t>А23.07.002.039</t>
  </si>
  <si>
    <t>Изготовление эластической прокладки (лабораторный метод)</t>
  </si>
  <si>
    <t>А23.07.002.040</t>
  </si>
  <si>
    <t>Изготовление полного съемного пластинчатого протеза</t>
  </si>
  <si>
    <t>А23.07.002.041</t>
  </si>
  <si>
    <t>Изготовление коронки телескопической</t>
  </si>
  <si>
    <t>А23.07.002.042</t>
  </si>
  <si>
    <t>Изготовление одного элемента к съемной пластинке</t>
  </si>
  <si>
    <t>А23.07.002.043</t>
  </si>
  <si>
    <t>Изготовление боксерской шины</t>
  </si>
  <si>
    <t>А23.07.002.044</t>
  </si>
  <si>
    <t>Изготовление воскового валика</t>
  </si>
  <si>
    <t>А23.07.002.045</t>
  </si>
  <si>
    <t>Изготовление дуги вестибулярной с дополнительными изгибами</t>
  </si>
  <si>
    <t>А23.07.002.046</t>
  </si>
  <si>
    <t>Изготовление замкового крепления</t>
  </si>
  <si>
    <t>А23.07.002.047</t>
  </si>
  <si>
    <t>Изготовление звеньев</t>
  </si>
  <si>
    <t>А23.07.002.048</t>
  </si>
  <si>
    <t>Изготовление зуба металлоакрилового</t>
  </si>
  <si>
    <t>А23.07.002.049</t>
  </si>
  <si>
    <t>Изготовление зуба металлокерамического</t>
  </si>
  <si>
    <t>А23.07.002.050</t>
  </si>
  <si>
    <t>Изготовление зуба пластмассового сложного</t>
  </si>
  <si>
    <t>А23.07.002.051</t>
  </si>
  <si>
    <t>Изготовление кольца ортодонтического</t>
  </si>
  <si>
    <t>А23.07.002.052</t>
  </si>
  <si>
    <t>Изготовление контрольной модели с оформлением цоколя</t>
  </si>
  <si>
    <t>А23.07.002.053</t>
  </si>
  <si>
    <t>Изготовление коронки бюгельной</t>
  </si>
  <si>
    <t>А23.07.002.054</t>
  </si>
  <si>
    <t>Изготовление коронки металлокерамической (фарфоровой)</t>
  </si>
  <si>
    <t>А23.07.002.055</t>
  </si>
  <si>
    <t>Изготовление коронки ортодонтической</t>
  </si>
  <si>
    <t>А23.07.002.056</t>
  </si>
  <si>
    <t>Изготовление окклюзионной накладки в мостовидном протезе</t>
  </si>
  <si>
    <t>А23.07.002.057</t>
  </si>
  <si>
    <t>Изготовление пелота на металлическом каркасе</t>
  </si>
  <si>
    <t>А23.07.002.058</t>
  </si>
  <si>
    <t>Изготовление пластинки вестибулярной</t>
  </si>
  <si>
    <t>А23.07.002.059</t>
  </si>
  <si>
    <t>Изготовление пластинки с заслоном для языка (без кламмеров)</t>
  </si>
  <si>
    <t>А23.07.002.060</t>
  </si>
  <si>
    <t>Изготовление пластинки с окклюзионными накладками</t>
  </si>
  <si>
    <t>А23.07.002.061</t>
  </si>
  <si>
    <t>Изготовление позиционера</t>
  </si>
  <si>
    <t>А23.07.002.062</t>
  </si>
  <si>
    <t>Изготовление полного съемного протеза с фарфоровыми зубами</t>
  </si>
  <si>
    <t>А23.07.002.063</t>
  </si>
  <si>
    <t>Изготовление съемной пластинки из пластмассы без элементов (накусочной пластинки)</t>
  </si>
  <si>
    <t>А23.07.002.064</t>
  </si>
  <si>
    <t>Изготовление штифтовой конструкции</t>
  </si>
  <si>
    <t>А23.07.002.065</t>
  </si>
  <si>
    <t>Изготовление элайнера</t>
  </si>
  <si>
    <t>А23.07.002.066</t>
  </si>
  <si>
    <t>Инжекция термопластической массы при изготовлении съемного протеза</t>
  </si>
  <si>
    <t>А23.07.002.067</t>
  </si>
  <si>
    <t>Изготовление частичного съемного протеза с фарфоровыми зубами</t>
  </si>
  <si>
    <t>А23.07.002.068</t>
  </si>
  <si>
    <t>Изготовление съемной пластинки с наклонной плоскостью</t>
  </si>
  <si>
    <t>А23.07.002.069</t>
  </si>
  <si>
    <t>Изготовление металлоакриловой коронки на штампованном колпачке</t>
  </si>
  <si>
    <t>А23.07.002.070</t>
  </si>
  <si>
    <t>Изготовление коронки пластмассовой с послойной моделировкой</t>
  </si>
  <si>
    <t>А23.07.002.071</t>
  </si>
  <si>
    <t>Изготовление сложного челюстного протеза</t>
  </si>
  <si>
    <t>А23.07.002.072</t>
  </si>
  <si>
    <t>Установка крепления в конструкцию съемного протеза при протезировании на имплантатах</t>
  </si>
  <si>
    <t>А23.07.002.073</t>
  </si>
  <si>
    <t>Изготовление дуги вестибулярной</t>
  </si>
  <si>
    <t>А23.07.003</t>
  </si>
  <si>
    <t>Припасовка и наложение ортодонтического аппарата</t>
  </si>
  <si>
    <t>А23.09.001</t>
  </si>
  <si>
    <t>Проведение пробы Штанге</t>
  </si>
  <si>
    <t>А23.09.002</t>
  </si>
  <si>
    <t>Проведение пробы Генчи</t>
  </si>
  <si>
    <t>А23.09.003</t>
  </si>
  <si>
    <t>Проведение пробы Серкина</t>
  </si>
  <si>
    <t>А23.09.004</t>
  </si>
  <si>
    <t>Проведение пробы Розенталя</t>
  </si>
  <si>
    <t>А23.09.005</t>
  </si>
  <si>
    <t>Проведение пробы А.Е. Шафрановского</t>
  </si>
  <si>
    <t>А23.09.006</t>
  </si>
  <si>
    <t>Проведение пробы Лебедева</t>
  </si>
  <si>
    <t>А23.09.007</t>
  </si>
  <si>
    <t>Оксигемометрия</t>
  </si>
  <si>
    <t>А23.10.001</t>
  </si>
  <si>
    <t>Подбор параметров работы постоянного имплантируемого антиаритмического устройства</t>
  </si>
  <si>
    <t>А23.10.002</t>
  </si>
  <si>
    <t>Программирование постоянного имплантируемого антиаритмического устройства</t>
  </si>
  <si>
    <t>А23.10.003</t>
  </si>
  <si>
    <t>Тестирование состояния постоянного имплантируемого антиаритмического устройства</t>
  </si>
  <si>
    <t>А23.23.001</t>
  </si>
  <si>
    <t>Настройка нейростимулятора</t>
  </si>
  <si>
    <t>А23.25.001</t>
  </si>
  <si>
    <t>Подбор слухового аппарата</t>
  </si>
  <si>
    <t>А23.25.002</t>
  </si>
  <si>
    <t>Настройка речевого процесса</t>
  </si>
  <si>
    <t>А23.25.002.001</t>
  </si>
  <si>
    <t>Конвертация карт настройки речевого процессора</t>
  </si>
  <si>
    <t>А23.25.002.002</t>
  </si>
  <si>
    <t>Импорт (экспорт) индивидуальных настроечных карт речевого процессора</t>
  </si>
  <si>
    <t>А23.25.003</t>
  </si>
  <si>
    <t>Настройка речевых процессоров при бинауральной имплантации</t>
  </si>
  <si>
    <t>А23.25.004</t>
  </si>
  <si>
    <t>Настройка слухового аппарата</t>
  </si>
  <si>
    <t>А23.25.005</t>
  </si>
  <si>
    <t>Установка речевого процессора</t>
  </si>
  <si>
    <t>А23.25.006</t>
  </si>
  <si>
    <t>Замена речевого процессора</t>
  </si>
  <si>
    <t>А23.25.007</t>
  </si>
  <si>
    <t>Услуги по обслуживанию речевого процессора</t>
  </si>
  <si>
    <t>А23.25.007.001</t>
  </si>
  <si>
    <t>Ремонт речевого процессора</t>
  </si>
  <si>
    <t>А23.25.008</t>
  </si>
  <si>
    <t>Услуги по обслуживанию слухового аппарата</t>
  </si>
  <si>
    <t>А23.25.008.001</t>
  </si>
  <si>
    <t>Ремонт слухового аппарата</t>
  </si>
  <si>
    <t>А23.26.001</t>
  </si>
  <si>
    <t>Подбор очковой коррекции зрения</t>
  </si>
  <si>
    <t>А23.26.002</t>
  </si>
  <si>
    <t>Подбор контактной коррекции зрения</t>
  </si>
  <si>
    <t>А23.26.002.001</t>
  </si>
  <si>
    <t>Подбор ортокератологических линз</t>
  </si>
  <si>
    <t>А23.26.006</t>
  </si>
  <si>
    <t>Скарификация и туширование роговичных очагов воспаления</t>
  </si>
  <si>
    <t>А23.26.007</t>
  </si>
  <si>
    <t>Подбор и адаптация глазного протеза</t>
  </si>
  <si>
    <t>А23.26.008</t>
  </si>
  <si>
    <t>Коагуляция (туширование) фистулы зоны фильтрации</t>
  </si>
  <si>
    <t>А23.26.009</t>
  </si>
  <si>
    <t>Ремонт очков</t>
  </si>
  <si>
    <t>А23.30.001</t>
  </si>
  <si>
    <t>Пособие по подбору ортопедических стелек</t>
  </si>
  <si>
    <t>А23.30.002</t>
  </si>
  <si>
    <t>Пособие по подбору ортопедической обуви</t>
  </si>
  <si>
    <t>А23.30.003</t>
  </si>
  <si>
    <t>Пособие по наложению протеза</t>
  </si>
  <si>
    <t>А23.30.004</t>
  </si>
  <si>
    <t>Постановка функционального диагноза</t>
  </si>
  <si>
    <t>А23.30.005</t>
  </si>
  <si>
    <t>Определение функционального класса больного</t>
  </si>
  <si>
    <t>А23.30.006</t>
  </si>
  <si>
    <t>Определение двигательного режима</t>
  </si>
  <si>
    <t>А23.3 0.007</t>
  </si>
  <si>
    <t>Определение типа реакции сердечно-сосудистой системы на физическую нагрузку</t>
  </si>
  <si>
    <t>А23.30.008</t>
  </si>
  <si>
    <t>Назначение лекарственных препаратов, методов, форм лечебной физкультуры</t>
  </si>
  <si>
    <t>А23.30.009</t>
  </si>
  <si>
    <t>Составление плана проведения курса лечебной физкультуры</t>
  </si>
  <si>
    <t>А23.30.010</t>
  </si>
  <si>
    <t>Определение реабилитационной способности</t>
  </si>
  <si>
    <t>А23.30.011</t>
  </si>
  <si>
    <t>Определение реабилитационного прогноза</t>
  </si>
  <si>
    <t>А23.30.012</t>
  </si>
  <si>
    <t>Проведение контроля эффективности проведения занятий лечебной физкультурой</t>
  </si>
  <si>
    <t>А23.30.013</t>
  </si>
  <si>
    <t>Применение игр в реабилитационном процессе</t>
  </si>
  <si>
    <t>А23.30.013.001</t>
  </si>
  <si>
    <t>Применение игр на месте в реабилитационном процессе</t>
  </si>
  <si>
    <t>А23.30.013.002</t>
  </si>
  <si>
    <t>Применение подвижных игр в реабилитационном процессе</t>
  </si>
  <si>
    <t>А23.30.013.003</t>
  </si>
  <si>
    <t>Применение спортивных игр в реабилитационном процессе</t>
  </si>
  <si>
    <t>А23.30.014</t>
  </si>
  <si>
    <t>Туризм в реабилитационном процессе</t>
  </si>
  <si>
    <t>А23.30.014.001</t>
  </si>
  <si>
    <t>Ближний туризм в реабилитационном процессе</t>
  </si>
  <si>
    <t>А23.30.014.002</t>
  </si>
  <si>
    <t>Дальний туризм в реабилитационном процессе</t>
  </si>
  <si>
    <t>А23.30.015</t>
  </si>
  <si>
    <t>Применение элементов спорта в реабилитационных программах</t>
  </si>
  <si>
    <t>А23.30.017</t>
  </si>
  <si>
    <t>Постуральная коррекция</t>
  </si>
  <si>
    <t>А23.30.018</t>
  </si>
  <si>
    <t>Проба Мартинэ-Кушелевского</t>
  </si>
  <si>
    <t>А23.30.019</t>
  </si>
  <si>
    <t>Проба Дешина и Котова (трехминутный бег в темпе 180 шагов в минуту)</t>
  </si>
  <si>
    <t>А23.30.020</t>
  </si>
  <si>
    <t>Проба ЦОЛИФКа (60 подскоков за 30 секунд)</t>
  </si>
  <si>
    <t>А23.30.021</t>
  </si>
  <si>
    <t>Тест Купера</t>
  </si>
  <si>
    <t>А23.30.022</t>
  </si>
  <si>
    <t>Гарвардский степ-тест</t>
  </si>
  <si>
    <t>А23.30.023</t>
  </si>
  <si>
    <t>Проведение теста с физической нагрузкой с использованием эргометра</t>
  </si>
  <si>
    <t>А23.30.023.001</t>
  </si>
  <si>
    <t>Проведение теста с однократной физической нагрузкой меняющейся интенсивности</t>
  </si>
  <si>
    <t>А23.30.023.002</t>
  </si>
  <si>
    <t>Проведение теста с многократной физической нагрузкой неменяющейся интенсивности</t>
  </si>
  <si>
    <t>А23.30.023.003</t>
  </si>
  <si>
    <t>Проведение теста с многократной физической нагрузкой меняющейся интенсивности</t>
  </si>
  <si>
    <t>А23.30.024</t>
  </si>
  <si>
    <t>Проба Летунова</t>
  </si>
  <si>
    <t>А23.30.025</t>
  </si>
  <si>
    <t>Кинематография</t>
  </si>
  <si>
    <t>А23.3 0.026</t>
  </si>
  <si>
    <t>Составление медицинского заключения о допуске к занятиям физической культурой</t>
  </si>
  <si>
    <t>А23.30.027</t>
  </si>
  <si>
    <t>Составление медицинского заключения о допуске к занятиям спортом</t>
  </si>
  <si>
    <t>А23.30.028</t>
  </si>
  <si>
    <t>Составление медицинского заключения об уровне общей физической подготовленности</t>
  </si>
  <si>
    <t>А23.30.029</t>
  </si>
  <si>
    <t>Составление медицинского заключения об уровне тренированности</t>
  </si>
  <si>
    <t>А23.30.030</t>
  </si>
  <si>
    <t>Составление медицинского заключения о переутомлении спортсмена</t>
  </si>
  <si>
    <t>А23.30.031</t>
  </si>
  <si>
    <t>Составление медицинского заключения о перенапряжении спортсмена</t>
  </si>
  <si>
    <t>А23.30.032</t>
  </si>
  <si>
    <t>Составление медицинского заключения о допуске к соревнованиям</t>
  </si>
  <si>
    <t>А23.30.033</t>
  </si>
  <si>
    <t>Составление медицинского заключения об уровне здоровья спортсмена</t>
  </si>
  <si>
    <t>А23.30.034</t>
  </si>
  <si>
    <t>Составление заключения о характере предстартового состояния организма спортсмена</t>
  </si>
  <si>
    <t>А23.30.035</t>
  </si>
  <si>
    <t>Определение медицинской группы для занятий физической культурой</t>
  </si>
  <si>
    <t>А23.30.036</t>
  </si>
  <si>
    <t>Определение медицинской группы для занятий физической культурой детского населения</t>
  </si>
  <si>
    <t>А23.30.037</t>
  </si>
  <si>
    <t>Определение медицинской группы для занятий физической культурой взрослого населения</t>
  </si>
  <si>
    <t>А23.30.038</t>
  </si>
  <si>
    <t>Изучение реакции восстановления</t>
  </si>
  <si>
    <t>А23.30.039</t>
  </si>
  <si>
    <t>Врачебно-педагогические наблюдения за занятием лечебной физкультурой</t>
  </si>
  <si>
    <t>А23.30.040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</si>
  <si>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</si>
  <si>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А23.30.041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</si>
  <si>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</si>
  <si>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А23.30.042</t>
  </si>
  <si>
    <t>Медицинская эвакуация</t>
  </si>
  <si>
    <t>А23.30.042.001</t>
  </si>
  <si>
    <t>Санитарно-авиационная эвакуация</t>
  </si>
  <si>
    <t>А23.30.042.002</t>
  </si>
  <si>
    <t>Санитарная эвакуация наземным транспортом</t>
  </si>
  <si>
    <t>А23.30.042.003</t>
  </si>
  <si>
    <t>Санитарная эвакуация водным транспортом</t>
  </si>
  <si>
    <t>А23.30.042.004</t>
  </si>
  <si>
    <t>Санитарная эвакуация другими видами транспорта</t>
  </si>
  <si>
    <t>А23.30.042.005</t>
  </si>
  <si>
    <t>Медицинское сопровождение при медицинской эвакуации</t>
  </si>
  <si>
    <t>А23.30.043</t>
  </si>
  <si>
    <t>Подбор фиксирующих устройств при планировании лучевой терапии</t>
  </si>
  <si>
    <t>А23.30.044</t>
  </si>
  <si>
    <t>Дистанционная настройка параметров функционирования используемого пациентом медицинского изделия</t>
  </si>
  <si>
    <t>А23.30.045</t>
  </si>
  <si>
    <t>Лечебная рекомпрессия по воздушным режимам</t>
  </si>
  <si>
    <t>А23.30.046</t>
  </si>
  <si>
    <t>Лечебная рекомпрессия по кислородно-воздушным режимам</t>
  </si>
  <si>
    <t>А23.30.047</t>
  </si>
  <si>
    <t>Лечебная рекомпрессия по кислородным режимам</t>
  </si>
  <si>
    <t>А23.30.048</t>
  </si>
  <si>
    <t>Лечебная рекомпрессия по кислородно-азотно-гелиевым режимам</t>
  </si>
  <si>
    <t>А23.30.049</t>
  </si>
  <si>
    <t>Воздействие гипербарическое при профессиональных заболеваниях водолазов (кессонщиков)</t>
  </si>
  <si>
    <t>А23.30.050</t>
  </si>
  <si>
    <t>Услуги по обслуживанию ортопедических приспособлений</t>
  </si>
  <si>
    <t>А23.30.050.001</t>
  </si>
  <si>
    <t>Коррекция съемной ортопедической конструкции</t>
  </si>
  <si>
    <t>А23.30.051</t>
  </si>
  <si>
    <t>Составление меню диетического питания</t>
  </si>
  <si>
    <t>А23.30.052</t>
  </si>
  <si>
    <t>Расчет калорийности диеты</t>
  </si>
  <si>
    <t>А23.30.053</t>
  </si>
  <si>
    <t>Определение гликемического индекса пищевых продуктов и блюд</t>
  </si>
  <si>
    <t>А23.30.054</t>
  </si>
  <si>
    <t>Мониторинг структуры потребления пищевых веществ и энергии</t>
  </si>
  <si>
    <t>А23.30.055</t>
  </si>
  <si>
    <t>Оценка риска развития алиментарно-зависимых заболеваний.</t>
  </si>
  <si>
    <t>А23.30.056</t>
  </si>
  <si>
    <t>Оценка фактического питания с использованием метода 24-часового (суточного) воспроизведения питания</t>
  </si>
  <si>
    <t>А24.01.001</t>
  </si>
  <si>
    <t>Применение грелки</t>
  </si>
  <si>
    <t>А24.01.002</t>
  </si>
  <si>
    <t>Наложение компресса на кожу</t>
  </si>
  <si>
    <t>А24.01.003</t>
  </si>
  <si>
    <t>Применение пузыря со льдом</t>
  </si>
  <si>
    <t>А24.01.004</t>
  </si>
  <si>
    <t>Криодеструкция кожи</t>
  </si>
  <si>
    <t>А24.01.005</t>
  </si>
  <si>
    <t>Криомассаж кожи</t>
  </si>
  <si>
    <t>А24.01.005.001</t>
  </si>
  <si>
    <t>Криотерапия общая (криокамера)</t>
  </si>
  <si>
    <t>А24.01.005.002</t>
  </si>
  <si>
    <t>Гипотермия местная контактная</t>
  </si>
  <si>
    <t>А24.01.005.003</t>
  </si>
  <si>
    <t>Криотерапия локальная</t>
  </si>
  <si>
    <t>А24.01.006</t>
  </si>
  <si>
    <t>Тепловизорное определение глубины ожога</t>
  </si>
  <si>
    <t>А24.01.007</t>
  </si>
  <si>
    <t>Гипертермическая химиотерапия мягких тканей</t>
  </si>
  <si>
    <t>А24.03.001</t>
  </si>
  <si>
    <t>Криодеструкция новообразований костей</t>
  </si>
  <si>
    <t>А24.06.001</t>
  </si>
  <si>
    <t>Гипертермия лимфангиом</t>
  </si>
  <si>
    <t>А24.08.001</t>
  </si>
  <si>
    <t>Тепловизорная диагностика заболеваний носа и придаточных пазух</t>
  </si>
  <si>
    <t>А24.08.002</t>
  </si>
  <si>
    <t>Криовоздействие при заболеваниях верхних дыхательных путей</t>
  </si>
  <si>
    <t>А24.08.002.001</t>
  </si>
  <si>
    <t>Кридеструкция доброкачественных образований полости носа и глотки</t>
  </si>
  <si>
    <t>А24.08.002.002</t>
  </si>
  <si>
    <t>Криовоздействие на нижние носовые раковины</t>
  </si>
  <si>
    <t>А24.08.003</t>
  </si>
  <si>
    <t>Туширование слизистой носоглотки</t>
  </si>
  <si>
    <t>А24.12.001</t>
  </si>
  <si>
    <t>Исследование гемодинамики методом термоделюции</t>
  </si>
  <si>
    <t>А24.12.002</t>
  </si>
  <si>
    <t>Криодеструкция при сосудистых новообразованиях</t>
  </si>
  <si>
    <t>А24.12.003</t>
  </si>
  <si>
    <t>Гипертермия сверхвысокочастотная при сосудистых новообразованиях</t>
  </si>
  <si>
    <t>А24.14.001</t>
  </si>
  <si>
    <t>Тепловизорная диагностика болезней печени</t>
  </si>
  <si>
    <t>А24.14.002</t>
  </si>
  <si>
    <t>Деструкция очаговых образований печени, основанная на тепловых эффектах</t>
  </si>
  <si>
    <t>А24.14.003</t>
  </si>
  <si>
    <t>Криодеструкция очаговых образований печени</t>
  </si>
  <si>
    <t>А24.15.001</t>
  </si>
  <si>
    <t>Тепловизорная диагностика болезней поджелудочной железы</t>
  </si>
  <si>
    <t>А24.19.001</t>
  </si>
  <si>
    <t>Ректальная гипертермия при заболеваниях сигмовидной и прямой кишки</t>
  </si>
  <si>
    <t>А24.20.001</t>
  </si>
  <si>
    <t>Криодеструкция доброкачественных новообразований женских половых органов</t>
  </si>
  <si>
    <t>А24.20.002</t>
  </si>
  <si>
    <t>Внутривлагалищное криовоздействие при заболеваниях женских половых органов</t>
  </si>
  <si>
    <t>А24.20.003</t>
  </si>
  <si>
    <t>Гипертермия при новообразованиях женских половых органов</t>
  </si>
  <si>
    <t>А24.21.001</t>
  </si>
  <si>
    <t>Ректальная гипертермия при заболеваниях мужских половых органов</t>
  </si>
  <si>
    <t>А24.21.002</t>
  </si>
  <si>
    <t>Уретральное воздействие с помощью локальной гипертермии</t>
  </si>
  <si>
    <t>А24.21.003</t>
  </si>
  <si>
    <t>Криодеструкция новообразования предстательной железы</t>
  </si>
  <si>
    <t>А24.23.001</t>
  </si>
  <si>
    <t>Криодеструкция новообразований головного мозга</t>
  </si>
  <si>
    <t>А24.26.001</t>
  </si>
  <si>
    <t>Тепловизорная диагностика болезней органа зрения</t>
  </si>
  <si>
    <t>А24.26.002</t>
  </si>
  <si>
    <t>Микродиатермокоагуляция очага кератита</t>
  </si>
  <si>
    <t>А24.26.003</t>
  </si>
  <si>
    <t>Транссклеральная криодеструкция новообразований сетчатки, сосудистой оболочки глаза</t>
  </si>
  <si>
    <t>А24.26.004</t>
  </si>
  <si>
    <t>Криокоагуляция сетчатки</t>
  </si>
  <si>
    <t>А24.26.005</t>
  </si>
  <si>
    <t>Криоциклодеструкция цилиарного тела</t>
  </si>
  <si>
    <t>А24.26.006</t>
  </si>
  <si>
    <t>Погружная диатермокоагуляция при новообразованиях придаточного аппарата глаза</t>
  </si>
  <si>
    <t>А24.28.001</t>
  </si>
  <si>
    <t>Тепловизорная диагностика болезней почек</t>
  </si>
  <si>
    <t>А24.28.002</t>
  </si>
  <si>
    <t>Криодеструкция новообразования почки</t>
  </si>
  <si>
    <t>А24.30.001</t>
  </si>
  <si>
    <t>Гипертермия, биоэлектротерапия при новообразованиях</t>
  </si>
  <si>
    <t>А24.30.002</t>
  </si>
  <si>
    <t>Тепловизорная диагностика лучевых поражений</t>
  </si>
  <si>
    <t>А24.30.003</t>
  </si>
  <si>
    <t>Гипотермия</t>
  </si>
  <si>
    <t>А24.30.003.001</t>
  </si>
  <si>
    <t>Гипотермия общая</t>
  </si>
  <si>
    <t>А24.30.003.002</t>
  </si>
  <si>
    <t>Гипотермия локальная</t>
  </si>
  <si>
    <t>А24.30.003.003</t>
  </si>
  <si>
    <t>Гипотермия региональная</t>
  </si>
  <si>
    <t>А24.30.004</t>
  </si>
  <si>
    <t>Криодеструкция новообразований мягких тканей</t>
  </si>
  <si>
    <t>А25.01.001</t>
  </si>
  <si>
    <t>Назначение лекарственных препаратов при заболеваниях кожи, подкожно-жировой клетчатки, придатков кожи</t>
  </si>
  <si>
    <t>А25.01.001.001</t>
  </si>
  <si>
    <t>Назначение лекарственных препаратов группы ингибиторов фактора некроза опухоли альфа при заболеваниях кожи</t>
  </si>
  <si>
    <t>А25.01.001.002</t>
  </si>
  <si>
    <t>Назначение лекарственных препаратов группы ингибиторов интерлейкина при заболеваниях кожи</t>
  </si>
  <si>
    <t>А25.01.002</t>
  </si>
  <si>
    <t>Назначение диетического питания при заболеваниях кожи, подкожно-жировой клетчатки, придатков кожи</t>
  </si>
  <si>
    <t>А25.01.003</t>
  </si>
  <si>
    <t>Назначение лечебно-оздоровительного режима при заболеваниях кожи, подкожно-жиро вой клетчатки, придатков кожи</t>
  </si>
  <si>
    <t>А25.02.001</t>
  </si>
  <si>
    <t>Назначение лекарственных препаратов при заболеваниях мышечной системы</t>
  </si>
  <si>
    <t>А25.02.002</t>
  </si>
  <si>
    <t>Назначение диетического питания при заболеваниях мышечной системы</t>
  </si>
  <si>
    <t>А25.02.003</t>
  </si>
  <si>
    <t>Назначение лечебно-оздоровительного режима при заболеваниях мышечной системы</t>
  </si>
  <si>
    <t>А25.03.001</t>
  </si>
  <si>
    <t>Назначение лекарственных препаратов при заболеваниях костной системы</t>
  </si>
  <si>
    <t>А25.03.002</t>
  </si>
  <si>
    <t>Назначение диетического питания при заболеваниях костной системы</t>
  </si>
  <si>
    <t>А25.03.003</t>
  </si>
  <si>
    <t>Назначение лечебно-оздоровительного режима при заболеваниях костной системы</t>
  </si>
  <si>
    <t>А25.04.001</t>
  </si>
  <si>
    <t>Назначение лекарственных препаратов при заболеваниях суставов</t>
  </si>
  <si>
    <t>А25.04.001.001</t>
  </si>
  <si>
    <t>Назначение лекарственных препаратов группы ингибиторов фактора некроза опухоли альфа при артропатиях, спондилопатиях</t>
  </si>
  <si>
    <t>А25.04.001.002</t>
  </si>
  <si>
    <t>Назначение лекарственных препаратов группы ингибиторов интерлейкина при артропатиях, спондилопатях</t>
  </si>
  <si>
    <t>А25.04.001.003</t>
  </si>
  <si>
    <t>Назначение лекарственных препаратов группы ингибиторов фактора некроза опухоли альфа при системных поражениях соединительной ткани</t>
  </si>
  <si>
    <t>А25.04.001.004</t>
  </si>
  <si>
    <t>Назначение лекарственных препаратов группы ингибиторов интерлейкина при системных поражениях соединительной ткани</t>
  </si>
  <si>
    <t>А25.04.001.005</t>
  </si>
  <si>
    <t>Назначение лекарственных препаратов группы селективных иммунодепрессантов при артропатиях, спондилопатиях</t>
  </si>
  <si>
    <t>А25.04.001.006</t>
  </si>
  <si>
    <t>Назначение лекарственных препаратов группы селективных иммунодепрессантов при системных поражениях соединительной ткани</t>
  </si>
  <si>
    <t>А25.04.001.007</t>
  </si>
  <si>
    <t>Назначение лекарственных препаратов группы моноклональных антител при системных поражениях соединительной ткани</t>
  </si>
  <si>
    <t>А25.04.002</t>
  </si>
  <si>
    <t>Назначение диетического питания при заболеваниях суставов</t>
  </si>
  <si>
    <t>А25.04.003</t>
  </si>
  <si>
    <t>Назначение лечебно-оздоровительного режима при заболеваниях суставов</t>
  </si>
  <si>
    <t>А25.05.001</t>
  </si>
  <si>
    <t>Назначение лекарственных препаратов при заболеваниях системы органов кроветворения и крови</t>
  </si>
  <si>
    <t>А25.05.001.001</t>
  </si>
  <si>
    <t>Назначение лекарственных препаратов группы иммуноглобулинов при заболеваниях системы органов кроветворения и крови</t>
  </si>
  <si>
    <t>А25.05.001.002</t>
  </si>
  <si>
    <t>Назначение факторов свертывания крови при заболеваниях системы органов кроветворения и крови</t>
  </si>
  <si>
    <t>А25.05.002</t>
  </si>
  <si>
    <t>Назначение диетического питания при заболеваниях системы органов кроветворения и крови</t>
  </si>
  <si>
    <t>А25.05.003</t>
  </si>
  <si>
    <t>Назначение лечебно-оздоровительного режима при заболеваниях системы крови</t>
  </si>
  <si>
    <t>А25.05.004</t>
  </si>
  <si>
    <t>Назначение лекарственных препаратов при новообразования неопределенного или неизвестного характера лимфоидной, кроветворной и родственных им тканей</t>
  </si>
  <si>
    <t>А25.05.005</t>
  </si>
  <si>
    <t>Назначение лекарственных препаратов при отдельных болезнях, протекающих с вовлечением лимфоретикулярной ткани и ретикулогистиоцитарной системы</t>
  </si>
  <si>
    <t>А25.06.001</t>
  </si>
  <si>
    <t>Назначение лекарственных препаратов при заболеваниях иммунной системы</t>
  </si>
  <si>
    <t>А25.06.002</t>
  </si>
  <si>
    <t>Назначение диетического питания при заболеваниях иммунной системы</t>
  </si>
  <si>
    <t>А25.06.003</t>
  </si>
  <si>
    <t>Назначение лечебно-оздоровительного режима при заболеваниях иммунной системы</t>
  </si>
  <si>
    <t>А25.07.001</t>
  </si>
  <si>
    <t>Назначение лекарственных препаратов при заболеваниях полости рта и зубов</t>
  </si>
  <si>
    <t>А25.07.002</t>
  </si>
  <si>
    <t>Назначение диетического питания при заболеваниях полости рта и зубов</t>
  </si>
  <si>
    <t>А25.07.003</t>
  </si>
  <si>
    <t>Назначение лечебно-оздоровительного режима при заболеваниях полости рта и зубов</t>
  </si>
  <si>
    <t>А25.08.001</t>
  </si>
  <si>
    <t>Назначение лекарственных препаратов при заболеваниях верхних дыхательных путей</t>
  </si>
  <si>
    <t>А25.08.002</t>
  </si>
  <si>
    <t>Назначение диетического питания при заболеваниях верхних дыхательных путей</t>
  </si>
  <si>
    <t>А25.08.003</t>
  </si>
  <si>
    <t>Назначение лечебно-оздоровительного режима при заболеваниях верхних дыхательных путей</t>
  </si>
  <si>
    <t>А25.09.001</t>
  </si>
  <si>
    <t>Назначение лекарственных препаратов при заболеваниях нижних дыхательных путей и легочной ткани</t>
  </si>
  <si>
    <t>А25.09.001.001</t>
  </si>
  <si>
    <t>Назначение лекарственных препаратов группы прочих препаратов для лечения обструктивных заболеваний дыхательных путей для системного применения</t>
  </si>
  <si>
    <t>А25.09.001.002</t>
  </si>
  <si>
    <t>Назначение лекарственных препартов группы антагонистов лейкотриеновых рецепторов при обструктивных заболеваниях дыхательных путей</t>
  </si>
  <si>
    <t>А25.09.001.003</t>
  </si>
  <si>
    <t>Ингаляционное введение антибактериальных лекараственных препаратов при кистозном фиброзе (муковисцидозе)</t>
  </si>
  <si>
    <t>А25.09.002</t>
  </si>
  <si>
    <t>Назначение диетического питания при заболеваниях нижних дыхательных путей и легочной ткани</t>
  </si>
  <si>
    <t>А25.09.003</t>
  </si>
  <si>
    <t>Назначение лечебно-оздоровительного режима при заболеваниях нижних дыхательных путей и легочной ткани</t>
  </si>
  <si>
    <t>А25.10.001</t>
  </si>
  <si>
    <t>Назначение лекарственных препаратов при заболеваниях сердца и перикарда</t>
  </si>
  <si>
    <t>А25.10.002</t>
  </si>
  <si>
    <t>Назначение диетического питания при заболеваниях сердца и перикарда</t>
  </si>
  <si>
    <t>А25.10.003</t>
  </si>
  <si>
    <t>Назначение лечебно-оздоровительного режима при заболеваниях сердца и перикарда</t>
  </si>
  <si>
    <t>А25.11.001</t>
  </si>
  <si>
    <t>Назначение лекарственных препаратов при заболеваниях средостения</t>
  </si>
  <si>
    <t>А25.11.002</t>
  </si>
  <si>
    <t>Назначение диетического питания при заболеваниях средостения</t>
  </si>
  <si>
    <t>А25.11.003</t>
  </si>
  <si>
    <t>Назначение лечебно-оздоровительного режима при заболеваниях средостения</t>
  </si>
  <si>
    <t>А25.12.001</t>
  </si>
  <si>
    <t>Назначение лекарственных препаратов при заболеваниях крупных кровеносных сосудов</t>
  </si>
  <si>
    <t>А25.12.001.001</t>
  </si>
  <si>
    <t>Назначение дезоксирибонуклеиновой кислоты плазмидной (сверхскрученной кольцевой двуцепочной) при заболеваниях периферических артерий</t>
  </si>
  <si>
    <t>А25.12.002</t>
  </si>
  <si>
    <t>Назначение диетического питания при заболеваниях крупных кровеносных сосудов</t>
  </si>
  <si>
    <t>А25.12.003</t>
  </si>
  <si>
    <t>Назначение лечебно-оздоровительного режима при заболеваниях крупных кровеносных сосудов</t>
  </si>
  <si>
    <t>А25.13.001</t>
  </si>
  <si>
    <t>Назначение лекарственных препаратов при заболеваниях системы микроциркуляции</t>
  </si>
  <si>
    <t>А25.13.002</t>
  </si>
  <si>
    <t>Назначение диетического питания при заболеваниях системы микроциркуляции</t>
  </si>
  <si>
    <t>А25.13.003</t>
  </si>
  <si>
    <t>Назначение лечебно-оздоровительного режима при заболеваниях системы микроциркуляции</t>
  </si>
  <si>
    <t>А25.14.001</t>
  </si>
  <si>
    <t>Назначение лекарственных препаратов при заболеваниях печени и желчевыводящих путей</t>
  </si>
  <si>
    <t>А25.14.002</t>
  </si>
  <si>
    <t>Назначение диетического питания при заболеваниях печени и желчевыводящих путей</t>
  </si>
  <si>
    <t>А25.14.003</t>
  </si>
  <si>
    <t>Назначение лечебно-оздоровительного режима при заболеваниях печени и желчевыводящих путей</t>
  </si>
  <si>
    <t>А25.14.004</t>
  </si>
  <si>
    <t>Назначение противовирусных лекарственных препаратов при хроническом вирусном гепатите С, генотип 1</t>
  </si>
  <si>
    <t>А25.14.004.001</t>
  </si>
  <si>
    <t>Назначение интерферонов при хроническом вирусном гепатите С, генотип 1</t>
  </si>
  <si>
    <t>А25.14.004.002</t>
  </si>
  <si>
    <t>Назначение ингибиторов протеаз при хроническом вирусном гепатите С, генотип 1</t>
  </si>
  <si>
    <t>А25.14.004.003</t>
  </si>
  <si>
    <t>Назначение прочих противовирусных лекарственных препаратов при хроническом вирусном гепатите С, генотип 1</t>
  </si>
  <si>
    <t>А25.14.005</t>
  </si>
  <si>
    <t>Назначение противовирусных лекарственных препаратов при хроническом вирусном гепатите С, генотип 2</t>
  </si>
  <si>
    <t>А25.14.005.001</t>
  </si>
  <si>
    <t>Назначение интерферонов при хроническом вирусном гепатите С, генотип 2</t>
  </si>
  <si>
    <t>А25.14.006</t>
  </si>
  <si>
    <t>Назначение противовирусных лекарственных препаратов при хроническом вирусном гепатите С, генотип 3</t>
  </si>
  <si>
    <t>А25.14.006.001</t>
  </si>
  <si>
    <t>Назначение интерферонов при хроническом вирусном гепатите С, генотип 3</t>
  </si>
  <si>
    <t>А25.14.007</t>
  </si>
  <si>
    <t>Назначение противовирусных лекарственных препаратов при хроническом вирусном гепатите С, генотип 4</t>
  </si>
  <si>
    <t>А25.14.007.001</t>
  </si>
  <si>
    <t>Назначение интерферонов при хроническом вирусном гепатите С, генотип 4</t>
  </si>
  <si>
    <t>А25.14.007.002</t>
  </si>
  <si>
    <t>Назначение ингибиторов протеаз при хроническом вирусном гепатите С, генотип 4</t>
  </si>
  <si>
    <t>А25.14.007.003</t>
  </si>
  <si>
    <t>Назначение прочих противовирусных лекарственных препаратов при хроническом вирусном гепатите С, генотип 4</t>
  </si>
  <si>
    <t>А25.14.008</t>
  </si>
  <si>
    <t>Назначение противовирусных лекарственных препаратов при хроническом вирусном гепатите В</t>
  </si>
  <si>
    <t>А25.14.008.001</t>
  </si>
  <si>
    <t>Назначение интерферонов при хроническом вирусном гепатите В</t>
  </si>
  <si>
    <t>А25.14.008.002</t>
  </si>
  <si>
    <t>Назначение нуклеозидов и нуклеотидов - ингибиторов обратной транскриптазы при хроническом вирусном гепатите В</t>
  </si>
  <si>
    <t>А25.15.001</t>
  </si>
  <si>
    <t>Назначение лекарственных препаратов при заболеваниях поджелудочной железы</t>
  </si>
  <si>
    <t>А25.15.002</t>
  </si>
  <si>
    <t>Назначение диетического питания при заболеваниях поджелудочной железы</t>
  </si>
  <si>
    <t>А25.15.003</t>
  </si>
  <si>
    <t>Назначение лечебно-оздоровительного режима при заболеваниях поджелудочной железы</t>
  </si>
  <si>
    <t>А25.16.001</t>
  </si>
  <si>
    <t>Назначение лекарственных препаратов при заболеваниях пищевода, желудка, двенадцатиперстной кишки</t>
  </si>
  <si>
    <t>А25.16.002</t>
  </si>
  <si>
    <t>Назначение диетического питания при заболеваниях пищевода, желудка, двенадцатиперстной кишки</t>
  </si>
  <si>
    <t>А25.16.003</t>
  </si>
  <si>
    <t>Назначение лечебно-оздоровительного режима при заболеваниях пищевода, желудка, двенадцатиперстной кишки</t>
  </si>
  <si>
    <t>А25.17.001</t>
  </si>
  <si>
    <t>Назначение лекарственных препаратов при заболеваниях тонкой кишки</t>
  </si>
  <si>
    <t>А25.17.001.001</t>
  </si>
  <si>
    <t>Назначение лекарственных препаратов группы ингибиторов фактора некроза опухоли альфа при заболеваниях тонкой кишки</t>
  </si>
  <si>
    <t>А25.17.001.002</t>
  </si>
  <si>
    <t>Назначение лекарственных препаратов группы селективных иммунодепрессантов при заболеваниях тонкой кишки</t>
  </si>
  <si>
    <t>А25.17.002</t>
  </si>
  <si>
    <t>Назначение диетического питания при заболеваниях тонкой кишки</t>
  </si>
  <si>
    <t>А25.17.003</t>
  </si>
  <si>
    <t>Назначение лечебно-оздоровительного режима при заболеваниях тонкой кишки</t>
  </si>
  <si>
    <t>А25.18.001</t>
  </si>
  <si>
    <t>Назначение лекарственных препаратов при заболеваниях толстой кишки</t>
  </si>
  <si>
    <t>А25.18.001.001</t>
  </si>
  <si>
    <t>Назначение лекарственных препаратов группы ингибиторов фактора некроза опухоли альфа при заболеваниях толстой кишки</t>
  </si>
  <si>
    <t>А25.18.001.002</t>
  </si>
  <si>
    <t>Назначение лекарственных препаратов группы селективных иммунодепрессантов при заболеваниях толстой кишки</t>
  </si>
  <si>
    <t>А25.18.002</t>
  </si>
  <si>
    <t>Назначение диетического питания при заболеваниях толстой кишки</t>
  </si>
  <si>
    <t>А25.18.003</t>
  </si>
  <si>
    <t>Назначение лечебно-оздоровительного режима при заболеваниях толстой кишки</t>
  </si>
  <si>
    <t>А25.19.001</t>
  </si>
  <si>
    <t>Назначение лекарственных препаратов при заболеваниях сигмовидной и прямой кишки</t>
  </si>
  <si>
    <t>А25.19.002</t>
  </si>
  <si>
    <t>Назначение диетического питания при заболеваниях сигмовидной и прямой кишки</t>
  </si>
  <si>
    <t>А25.19.003</t>
  </si>
  <si>
    <t>Назначение лечебно-оздоровительного режима при заболеваниях сигмовидной и прямой кишки</t>
  </si>
  <si>
    <t>А25.20.001</t>
  </si>
  <si>
    <t>Назначение лекарственных препаратов при заболеваниях женских половых органов</t>
  </si>
  <si>
    <t>А25.20.002</t>
  </si>
  <si>
    <t>Назначение диетического питания при заболеваниях женских половых органов</t>
  </si>
  <si>
    <t>А25.20.003</t>
  </si>
  <si>
    <t>Назначение лечебно-оздоровительного режима при заболеваниях женских половых органов</t>
  </si>
  <si>
    <t>А25.20.004</t>
  </si>
  <si>
    <t>Назначение лекарственных препаратов при беременности</t>
  </si>
  <si>
    <t>А25.20.005</t>
  </si>
  <si>
    <t>Назначение диетического питания при беременности</t>
  </si>
  <si>
    <t>А25.20.006</t>
  </si>
  <si>
    <t>Назначение лечебно-оздоровительного режима при беременности</t>
  </si>
  <si>
    <t>А25.21.001</t>
  </si>
  <si>
    <t>Назначение лекарственных препаратов при заболеваниях мужских половых органов</t>
  </si>
  <si>
    <t>А25.21.002</t>
  </si>
  <si>
    <t>Назначение диетического патиния при заболеваниях мужских половых органов</t>
  </si>
  <si>
    <t>А25.21.003</t>
  </si>
  <si>
    <t>Назначение лечебно-оздоровительного режима при заболеваниях мужских половых органов</t>
  </si>
  <si>
    <t>А25.22.001</t>
  </si>
  <si>
    <t>Назначение лекарственных препаратов при заболеваниях желез внутренней секреции</t>
  </si>
  <si>
    <t>А25.22.002</t>
  </si>
  <si>
    <t>Назначение диетического питания при заболеваниях желез внутренней секреции</t>
  </si>
  <si>
    <t>А25.22.003</t>
  </si>
  <si>
    <t>Назначение лечебно-оздоровительного режима при заболеваниях желез внутренней секреции</t>
  </si>
  <si>
    <t>А25.23.001</t>
  </si>
  <si>
    <t>Назначение лекарственных препаратов при заболеваниях центральной нервной системы и головного мозга</t>
  </si>
  <si>
    <t>А25.23.001.001</t>
  </si>
  <si>
    <t>Назначение лекарственных препаратов группы иммуноглобулинов при заболеваниях центральной нервной системы и головного мозга</t>
  </si>
  <si>
    <t>А25.23.002</t>
  </si>
  <si>
    <t>Назначение диетического питания при заболеваниях центральной нервной системы и головного мозга</t>
  </si>
  <si>
    <t>А25.23.003</t>
  </si>
  <si>
    <t>Назначение лечебно-оздоровительного режима при заболеваниях центральной нервной системы и головного мозга</t>
  </si>
  <si>
    <t>А25.24.001</t>
  </si>
  <si>
    <t>Назначение лекарственных препаратов при заболеваниях периферической нервной системы</t>
  </si>
  <si>
    <t>А25.24.001.001</t>
  </si>
  <si>
    <t>Назначение лекарственных препаратов группы иммуноглобулинов при заболеваниях периферической нервной системы</t>
  </si>
  <si>
    <t>А25.24.001.002</t>
  </si>
  <si>
    <t>Назначение ботулинического токсина при заболеваниях периферической нервной системы</t>
  </si>
  <si>
    <t>А25.24.002</t>
  </si>
  <si>
    <t>Назначение диетического питания при заболеваниях периферической нервной системы</t>
  </si>
  <si>
    <t>А25.24.003</t>
  </si>
  <si>
    <t>Назначение лечебно-оздоровительного режима при заболеваниях периферической нервной системы</t>
  </si>
  <si>
    <t>А25.25.001</t>
  </si>
  <si>
    <t>Назначение лекарственных препаратов при заболеваниях органа слуха</t>
  </si>
  <si>
    <t>А25.25.002</t>
  </si>
  <si>
    <t>Назначение диетического питания при заболеваниях органа слуха</t>
  </si>
  <si>
    <t>А25.25.003</t>
  </si>
  <si>
    <t>Назначение лечебно-оздоровительного режима при заболеваниях органа слуха</t>
  </si>
  <si>
    <t>А25.26.001</t>
  </si>
  <si>
    <t>Назначение лекарственных препаратов при заболеваниях органа зрения</t>
  </si>
  <si>
    <t>А25.26.001.001</t>
  </si>
  <si>
    <t>Назначение лекарственных препаратов, препятствующих новообразованию сосудов при заболеваниях органа зрения</t>
  </si>
  <si>
    <t>А25.26.002</t>
  </si>
  <si>
    <t>Назначение диетического питания при заболеваниях органа зрения</t>
  </si>
  <si>
    <t>А25.26.003</t>
  </si>
  <si>
    <t>Назначение лечебно-оздоровительного режима при заболеваниях органа зрения</t>
  </si>
  <si>
    <t>А25.27.001</t>
  </si>
  <si>
    <t>Назначение лекарственных препаратов при заболеваниях органа обоняния</t>
  </si>
  <si>
    <t>А25.27.002</t>
  </si>
  <si>
    <t>Назначение диетического питания при заболеваниях органа обоняния</t>
  </si>
  <si>
    <t>А25.27.003</t>
  </si>
  <si>
    <t>Назначение лечебно-оздоровительного режима при заболеваниях органа обоняния</t>
  </si>
  <si>
    <t>А25.28.001</t>
  </si>
  <si>
    <t>Назначение лекарственных препаратов при заболеваниях почек и мочевыделительного тракта</t>
  </si>
  <si>
    <t>А25.28.001.001</t>
  </si>
  <si>
    <t>Назначение лекарственных препаратов железа, больным с почечной недостаточностью, в том числе находящимся на диализе</t>
  </si>
  <si>
    <t>А25.28.001.002</t>
  </si>
  <si>
    <t>Назначение антианемических лекарственных препаратов (стимуляторов эритропоэза), больным с почечной недостаточностью, в том числе находящимся на диализе</t>
  </si>
  <si>
    <t>А25.28.001.003</t>
  </si>
  <si>
    <t>Назначение антипаратиреоидных лекарственных препаратов больным находящимся на диализе</t>
  </si>
  <si>
    <t>А25.28.001.004</t>
  </si>
  <si>
    <t>Назначение лекарственных препаратов витамина D и его аналогов, больным с почечной недостаточностью, в том числе находящимся на диализе</t>
  </si>
  <si>
    <t>А25.28.001.005</t>
  </si>
  <si>
    <t>Назначение лекарственных препаратов аминокислот, включая комбинации с полипептидами, больным с почечной недостаточностью, в том числе находящимся на диализе</t>
  </si>
  <si>
    <t>А25.28.001.006</t>
  </si>
  <si>
    <t>Назначение лекарственных препаратов для лечения гиперкальциемии, гиперкалиемии и гиперфосфатемии больным с почечной недостаточностью, в том числе находящимся на диализе</t>
  </si>
  <si>
    <t>А25.28.002</t>
  </si>
  <si>
    <t>Назначение диетического питания при заболеваниях почек и мочевыделительного тракта</t>
  </si>
  <si>
    <t>А25.28.003</t>
  </si>
  <si>
    <t>Назначение лечебно-оздоровительного режима при заболеваниях почек и мочевыделительного тракта</t>
  </si>
  <si>
    <t>А25.29.001</t>
  </si>
  <si>
    <t>Назначение лекарственных препаратов при заболеваниях психической сферы</t>
  </si>
  <si>
    <t>А25.29.002</t>
  </si>
  <si>
    <t>Назначение диетического питания при заболеваниях психической сферы</t>
  </si>
  <si>
    <t>А25.29.003</t>
  </si>
  <si>
    <t>Назначение лечебно-оздоровительного режима при заболеваниях психической сферы</t>
  </si>
  <si>
    <t>А25.30.001</t>
  </si>
  <si>
    <t>Назначение лекарственных препаратов при неуточненных заболеваниях</t>
  </si>
  <si>
    <t>А25.30.001.001</t>
  </si>
  <si>
    <t>Назначение лекарственных препаратов при инфекции места доступа для диализа</t>
  </si>
  <si>
    <t>А25.30.002</t>
  </si>
  <si>
    <t>Назначение диетического питания при неуточненных заболеваниях</t>
  </si>
  <si>
    <t>А25.30.003</t>
  </si>
  <si>
    <t>Назначение лечебно-оздоровительного режима при неуточненных заболеваниях</t>
  </si>
  <si>
    <t>А25.30.004</t>
  </si>
  <si>
    <t>Назначение лекарственных препаратов при патологических родах</t>
  </si>
  <si>
    <t>А25.30.005</t>
  </si>
  <si>
    <t>Назначение лекарственных препаратов в предоперационном периоде</t>
  </si>
  <si>
    <t>А25.30.006</t>
  </si>
  <si>
    <t>Назначение диетического питания предоперационном периоде</t>
  </si>
  <si>
    <t>А25.30.007</t>
  </si>
  <si>
    <t>Назначение лечебно-оздоровительного режима в предоперационном периоде</t>
  </si>
  <si>
    <t>А25.30.008</t>
  </si>
  <si>
    <t>Назначение лекарственных препаратов в послеоперационном периоде</t>
  </si>
  <si>
    <t>А25.30.009</t>
  </si>
  <si>
    <t>Назначение диетического питания в послеоперационном периоде</t>
  </si>
  <si>
    <t>А25.30.010</t>
  </si>
  <si>
    <t>Назначение лечебно-оздоровительного режима в послеоперационном периоде</t>
  </si>
  <si>
    <t>А25.30.011</t>
  </si>
  <si>
    <t>Назначение лекарственных препаратов врачом-анестезиологом-реаниматологом</t>
  </si>
  <si>
    <t>А25.30.012</t>
  </si>
  <si>
    <t>Назначение диетического питания врачом-анестезиологом-реаниматологом</t>
  </si>
  <si>
    <t>А25.30.013</t>
  </si>
  <si>
    <t>Назначение лечебно-оздоровительного режима врачом-анестезиологом-реаниматологом</t>
  </si>
  <si>
    <t>А25.30.014</t>
  </si>
  <si>
    <t>Назначение лекарственных препаратов при онкологическом заболевании у детей</t>
  </si>
  <si>
    <t>А25.30.015</t>
  </si>
  <si>
    <t>Назначение диетического питания при онкологическом заболевании у детей</t>
  </si>
  <si>
    <t>А25.30.016</t>
  </si>
  <si>
    <t>Назначение лечебно-оздоровительного режима при онкологическом заболевании у детей</t>
  </si>
  <si>
    <t>А25.30.017</t>
  </si>
  <si>
    <t>Назначение диетического питания при оказании паллиативной помощи</t>
  </si>
  <si>
    <t>А25.30.018</t>
  </si>
  <si>
    <t>Расчет суточной энергетической ценности с учетом физиологической массы тела и физических нагрузок</t>
  </si>
  <si>
    <t>А25.30.019</t>
  </si>
  <si>
    <t>Назначение комплекса упражнений (лечебной физкультуры)</t>
  </si>
  <si>
    <t>А25.30.020</t>
  </si>
  <si>
    <t>Назначение лекарственных препаратов при патологии у новорожденного</t>
  </si>
  <si>
    <t>А25.30.021</t>
  </si>
  <si>
    <t>Назначение диетического питания при патологии у новорожденного</t>
  </si>
  <si>
    <t>А25.30.022</t>
  </si>
  <si>
    <t>Назначение лечебно-оздоровительного режима при патологии у новорожденного</t>
  </si>
  <si>
    <t>А25.30.023</t>
  </si>
  <si>
    <t>Назначение лекарственных препаратов при отравлении</t>
  </si>
  <si>
    <t>А25.3 0.024</t>
  </si>
  <si>
    <t>Назначение диетического питания при отравлении</t>
  </si>
  <si>
    <t>А25.30.025</t>
  </si>
  <si>
    <t>Назначение лечебно-оздоровительного режима при отравлении</t>
  </si>
  <si>
    <t>А25.30.026</t>
  </si>
  <si>
    <t>Назначение лекарственных препаратов при туберкулезе</t>
  </si>
  <si>
    <t>А25.30.027</t>
  </si>
  <si>
    <t>Назначение диетического питания при туберкулезе</t>
  </si>
  <si>
    <t>А25.30.028</t>
  </si>
  <si>
    <t>Назначение лечебно-оздоровительного режима при туберкулезе</t>
  </si>
  <si>
    <t>А25.30.029</t>
  </si>
  <si>
    <t>Назначение лекарственных препаратов при профессиональных заболеваниях</t>
  </si>
  <si>
    <t>А25.30.030</t>
  </si>
  <si>
    <t>Назначение диетического питания при профессиональных заболеваниях</t>
  </si>
  <si>
    <t>А25.30.031</t>
  </si>
  <si>
    <t>Назначение лечебно-оздоровительного режима при профессиональных заболеваниях</t>
  </si>
  <si>
    <t>А25.30.032</t>
  </si>
  <si>
    <t>Назначение лекарственных препаратов при специфических заболеваниях водолазов</t>
  </si>
  <si>
    <t>А25.30.033</t>
  </si>
  <si>
    <t>Назначение лекарственных препаратов при онкологическом заболевании у взрослых</t>
  </si>
  <si>
    <t>А25.30.033.001</t>
  </si>
  <si>
    <t>Назначение биотерапии с применением моноклональных антител при онкологическом заболевании у взрослых</t>
  </si>
  <si>
    <t>А25.30.033.002</t>
  </si>
  <si>
    <t>Назначение лекарственных препаратов группы ингибиторов протеинкиназы при злокачественном новообразовании у взрослых</t>
  </si>
  <si>
    <t>А25.30.033.003</t>
  </si>
  <si>
    <t>Назначение гормонотерапии с применением лекарственных препаратов группы других антагонистов гормонов и их аналогов при злокачественном новообразовании у взрослых</t>
  </si>
  <si>
    <t>А25.30.033.004</t>
  </si>
  <si>
    <t>Назначение лекарственных препаратов группы колониестимулирующих факторов при злокачественном новообразовании у взрослых</t>
  </si>
  <si>
    <t>А25.30.033.005</t>
  </si>
  <si>
    <t>Назначение лекарственных препаратов группы влияющих на структуру и минерализацию костей при злокачественном новообразовании у взрослых</t>
  </si>
  <si>
    <t>А25.30.033.006</t>
  </si>
  <si>
    <t>Назначение лекарственных препаратов группы других препаратов, влияющих на структуру и минерализацию костей, при злокачественном новообразовании у взрослых</t>
  </si>
  <si>
    <t>А25.30.033.007</t>
  </si>
  <si>
    <t>Назначение биотерапии с применением лекарственных препаратов группы других препаратов, влияющих на структуру и минерализацию костей (деносумаб), при злокачественном новообразовании у взрослых</t>
  </si>
  <si>
    <t>А25.30.034</t>
  </si>
  <si>
    <t>Назначение лекарственных препаратов при заболевании вызываемом вирусом иммунодефицита человека (ВИЧ-инфекции)</t>
  </si>
  <si>
    <t>А25.30.035</t>
  </si>
  <si>
    <t>Иммунизация против респираторно-синцитиальной вирусной (РСВ) инфекции с применением иммуноглобулина специфического (паливизумаб)</t>
  </si>
  <si>
    <t>А25.30.036</t>
  </si>
  <si>
    <t>Назначение антитромботических лекарственных препаратов</t>
  </si>
  <si>
    <t>А25.30.036.001</t>
  </si>
  <si>
    <t>Назначение ферментных фибринолитических лекарственных препаратов для внутривенного введения при инфаркте миокарда</t>
  </si>
  <si>
    <t>А25.30.036.002</t>
  </si>
  <si>
    <t>Назначение ферментных фибринолитических лекарственных препаратов для внутривенного введения при инсульте</t>
  </si>
  <si>
    <t>А25.30.036.003</t>
  </si>
  <si>
    <t>Назначение ферментных фибринолитических лекарственных препаратов для внутриартериального введения при инсульте</t>
  </si>
  <si>
    <t>А25.30.037</t>
  </si>
  <si>
    <t>Назначение противовирусных лекарственных препаратов при гриппе</t>
  </si>
  <si>
    <t>А25.30.037.001</t>
  </si>
  <si>
    <t>Назначение лекарственных препаратов с применением ингибиторов нейраминидазы вирусов гриппа А и В при гриппе</t>
  </si>
  <si>
    <t>А25.30.038</t>
  </si>
  <si>
    <t>Назначение лекарственных препаратов при пузырном заносе</t>
  </si>
  <si>
    <t>А26.01.001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</si>
  <si>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</si>
  <si>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А26.01.001.001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</si>
  <si>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</si>
  <si>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А26.01.002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</si>
  <si>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</si>
  <si>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А26.01.003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</si>
  <si>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</si>
  <si>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А26.01.004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</si>
  <si>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</si>
  <si>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А26.01.006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</si>
  <si>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</si>
  <si>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А26.01.006.001</t>
  </si>
  <si>
    <t>Определение ДНК вируса ветряной оспы и опоясывающего лишая (Varicella-Zoster virus) в везикулярной жидкости, соскобах с высыпаний методом ПЦР</t>
  </si>
  <si>
    <t>А26.01.010</t>
  </si>
  <si>
    <t>Микробиологическое (культуральное) исследование соскоба с кожи на грибы (дрожжевые, плесневые, дерматомицеты)</t>
  </si>
  <si>
    <t>А26.01.011</t>
  </si>
  <si>
    <t>Микроскопическое исследование волос на дерматомицеты</t>
  </si>
  <si>
    <t>А26.01.012</t>
  </si>
  <si>
    <t>Микроскопическое исследование волос на пьедру (белую и черную)</t>
  </si>
  <si>
    <t>А26.01.013</t>
  </si>
  <si>
    <t>Микробиологическое (культуральное) исследование биоптата кожи на дрожжевые грибы</t>
  </si>
  <si>
    <t>А26.01.014</t>
  </si>
  <si>
    <t>Микробиологическое (культуральное) исследование пунктата пролежня кожи на дрожжевые грибы</t>
  </si>
  <si>
    <t>А26.01.015</t>
  </si>
  <si>
    <t>Микроскопическое исследование соскоба с кожи на грибы (дрожжевые, плесневые, дерматомицеты)</t>
  </si>
  <si>
    <t>А26.01.016</t>
  </si>
  <si>
    <t>Микроскопическое исследование соскоба с кожи, папул и краев язв на лейшмании (Leishmania)</t>
  </si>
  <si>
    <t>А26.01.017</t>
  </si>
  <si>
    <t>Микроскопическое исследование отпечатков с поверхности кожи перианальных складок на яйца остриц (Enterobius vermicularis)</t>
  </si>
  <si>
    <t>А26.01.018</t>
  </si>
  <si>
    <t>Микроскопическое исследование соскоба с кожи на клещей</t>
  </si>
  <si>
    <t>А26.01.019</t>
  </si>
  <si>
    <t>Микроскопическое исследование отпечатков с поверхности перианальных складок на яйца гельминтов</t>
  </si>
  <si>
    <t>А26.01.020</t>
  </si>
  <si>
    <t>Микроскопическое исследование среза кожи на микрофилярии онхоцерхов (Onchocerca volvus)</t>
  </si>
  <si>
    <t>А26.01.021</t>
  </si>
  <si>
    <t>Микроскопическое исследование удаленных подкожных узлов клетчатки на взрослые филярии</t>
  </si>
  <si>
    <t>А26.01.022</t>
  </si>
  <si>
    <t>Микробиологическое (культуральное) исследование волос на грибы дерматофиты (Dermatophytes)</t>
  </si>
  <si>
    <t>А26.01.023</t>
  </si>
  <si>
    <t>Микробиологическое (культуральное) исследование соскобов с кожи и ногтевых пластинок на грибы дерматофиты (Dermatophytes)</t>
  </si>
  <si>
    <t>А26.01.024</t>
  </si>
  <si>
    <t>Молекулярно-биологическое исследование везикулярной жидкости, соскобов с высыпаний на вирус простого герпеса 1 и 2 типов (Herpes simplex virus types 1, 2)</t>
  </si>
  <si>
    <t>А26.01.024.001</t>
  </si>
  <si>
    <t>Определение ДНК вируса простого герпеса 1 и 2 типов (Herpes simplex virus types 1, 2) в везикулярной жидкости, соскобах с высыпаний методом ПЦР</t>
  </si>
  <si>
    <t>А26.01.025</t>
  </si>
  <si>
    <t>Молекулярно-биологическое исследование отделяемого пораженных участков кожи на Pseudomonas aeruginosa</t>
  </si>
  <si>
    <t>А26.01.025.001</t>
  </si>
  <si>
    <t>Определение ДНК Pseudomonas aeruginosa в везикулярной жидкости, соскобах с высыпаний методом ПЦР, качественное исследование</t>
  </si>
  <si>
    <t>А26.01.025.002</t>
  </si>
  <si>
    <t>Определение ДНК Pseudomonas aeruginosa в везикулярной жидкости, соскобах с высыпаний методом ПЦР, количественное исследование</t>
  </si>
  <si>
    <t>А26.01.026</t>
  </si>
  <si>
    <t>Молекулярно-биологическое исследование отделяемого пораженных участков кожи на Streptococcus pyogenes (SGA)</t>
  </si>
  <si>
    <t>А26.01.026.001</t>
  </si>
  <si>
    <t>Определение ДНК Streptococcus pyogenes (SGA) в везикулярной жидкости, соскобах с высыпаний методом ПЦР, качественное исследование</t>
  </si>
  <si>
    <t>А26.01.026.002</t>
  </si>
  <si>
    <t>Определение ДНК Streptococcus pyogenes (SGA) в везикулярной жидкости, соскобах с высыпаний методом ПЦР, количественное исследование</t>
  </si>
  <si>
    <t>А26.01.027</t>
  </si>
  <si>
    <t>Молекулярно-биологическое исследование отделяемого из пупочной ранки на Streptococcus agalactiae (SGB)</t>
  </si>
  <si>
    <t>А26.01.027.001</t>
  </si>
  <si>
    <t>Определение ДНК Streptococcus agalactiae (SGB) в отделяемом из пупочной ранки методом ПЦР, качественное исследование</t>
  </si>
  <si>
    <t>А26.01.027.002</t>
  </si>
  <si>
    <t>Определение ДНК Streptococcus agalactiae (SGB) в отделяемом из пупочной ранки методом ПЦР, количественное исследование</t>
  </si>
  <si>
    <t>А26.01.028</t>
  </si>
  <si>
    <t>Молекулярно-биологическое исследование гнойного отделяемого на микобактерий туберкулеза (Mycobacterium tuberculosis)</t>
  </si>
  <si>
    <t>А26.01.028.001</t>
  </si>
  <si>
    <t>Молекулярно-биологическое исследование гнойного отделяемого на микобактерий туберкулеза (Mycobacterium tuberculosis) методом ПЦР</t>
  </si>
  <si>
    <t>А26.01.029</t>
  </si>
  <si>
    <t>Молекулярно-биологическое исследование отделяемого пораженных участков кожи на метициллин-чувствительные и метициллин-резистентные Staphilicoccus aureus, метициллин-резистентные Staphilicoccus spp.</t>
  </si>
  <si>
    <t>А26.01.029.001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</si>
  <si>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отделяемом пораженных участков кожи методом ПЦР, качественное исследование</t>
  </si>
  <si>
    <t>А26.01.029.002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</si>
  <si>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отделяемом пораженных участков кожи методом ПЦР, количественное исследование</t>
  </si>
  <si>
    <t>А26.01.030</t>
  </si>
  <si>
    <t>Молекулярно-биологическое исследование соскобов с кожи и ногтевых пластинок на грибы дерматофиты (Dermatophytes)</t>
  </si>
  <si>
    <t>А26.01.030.001</t>
  </si>
  <si>
    <t>Определение ДНК грибов дерматофитов (Dermatophytes) в соскобах с кожи и ногтевых пластинок методом ПЦР</t>
  </si>
  <si>
    <t>А26.01.031</t>
  </si>
  <si>
    <t>Молекулярно-биологическое исследование биоптата кожи на возбудителей иксодовых клещевых боррелиозов группы Borrelia burgdorferi sensu lato</t>
  </si>
  <si>
    <t>А26.01.031.001</t>
  </si>
  <si>
    <t>Определение ДНК возбудителей иксодовых клещевых боррелиозов группы Borrelia burgdorferi sensu lato в биоптатах кожи методом ПЦР</t>
  </si>
  <si>
    <t>А26.01.032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</si>
  <si>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</si>
  <si>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А26.01.033</t>
  </si>
  <si>
    <t>Микроскопическое исследование ногтевых пластинок на грибы (дрожжевые, плесневые, дерматомицеты)</t>
  </si>
  <si>
    <t>А26.01.034</t>
  </si>
  <si>
    <t>Молекулярно-биологическое исследование препарата нативной ткани кожи или парафинового блока на микобактерий туберкулеза (Mycobacterium tuberculosis complex)</t>
  </si>
  <si>
    <t>А26.01.034.001</t>
  </si>
  <si>
    <t>Определение ДНК микобактерий туберкулеза (Mycobacterium tuberculosis complex) в препарате нативной ткани кожи или парафинового блока методом ПЦР</t>
  </si>
  <si>
    <t>А26.01.035</t>
  </si>
  <si>
    <t>Молекулярно-биологическое исследование препарата нативной ткани кожи или парафинового блока для дифференцирования видов Mycobacterium tuberculosis complex (M. tuberculosis, M. bovis, M. bovis BCG)</t>
  </si>
  <si>
    <t>А26.01.035.001</t>
  </si>
  <si>
    <t>Определение ДНК Mycobacterium tuberculosis complex (M. tuberculosis, M. bovis, M. bovis BCG) с дифференциацией вида в препарате нативной ткани кожи или парафинового блока методом ПЦР</t>
  </si>
  <si>
    <t>А26.01.036</t>
  </si>
  <si>
    <t>Молекулярно-биологическое исследование препарата нативной подкожной жировой клетчатки или парафинового блока на микобактерий туберкулеза (Mycobacterium tuberculosis complex)</t>
  </si>
  <si>
    <t>А26.01.036.001</t>
  </si>
  <si>
    <t>Определение ДНК микобактерий туберкулеза (Mycobacterium tuberculosis complex) в препарате нативной подкожной жировой клетчатки или парафинового блока методом ПЦР</t>
  </si>
  <si>
    <t>А26.01.037</t>
  </si>
  <si>
    <t>Молекулярно-биологическое исследование препарата нативной подкожной жировой клетчатки или парафинового блока для дифференциации видов Mycobacterium tuberculosis complex (M. tuberculosis, M. bovis, M. bovis BCG)</t>
  </si>
  <si>
    <t>А26.01.037.001</t>
  </si>
  <si>
    <t>Определение ДНК Mycobacterium tuberculosis complex(M. tuberculosis, M. bovis, M. bovis BCG) с дифференциацией вида в препарате нативной подкожной жировой клетчатки или парафинового блока методом ПЦР</t>
  </si>
  <si>
    <t>А26.01.038</t>
  </si>
  <si>
    <t>Микробиологическое (культуральное) исследование пунктата пролежня кожи на микобактерий туберкулеза (Mycobacterium tuberculosis complex)</t>
  </si>
  <si>
    <t>А26.01.038.001</t>
  </si>
  <si>
    <t>Микробиологическое (культуральное) исследование пунктата пролежня кожи на плотных питательных средах на микобактерий туберкулеза (Mycobacterium tuberculosis complex)</t>
  </si>
  <si>
    <t>А26.01.038.002</t>
  </si>
  <si>
    <t>Микробиологическое (культуральное) исследование пунктата пролежня кожи на жидких питательных средах на микобактерий туберкулеза (Mycobacterium tuberculosis complex)</t>
  </si>
  <si>
    <t>А26.01.039</t>
  </si>
  <si>
    <t>Микробиологическое (культуральное) исследование гнойного отделяемого на микобактерий туберкулеза (Mycobacterium tuberculosis complex)</t>
  </si>
  <si>
    <t>А26.01.039.001</t>
  </si>
  <si>
    <t>Микробиологическое (культуральное) исследование гнойного отделяемого на плотных питательных средах на микобактерий туберкулеза (Mycobacterium tuberculosis complex)</t>
  </si>
  <si>
    <t>А26.01.039.002</t>
  </si>
  <si>
    <t>Микробиологическое (культуральное) исследование гнойного отделяемого на жидких питательных средах на микобактерий туберкулеза (Mycobacterium tuberculosis complex)</t>
  </si>
  <si>
    <t>А26.01.040</t>
  </si>
  <si>
    <t>Микроскопическое исследование пунктата пролежня кожи на микобактерий туберкулеза (Mycobacterium tuberculosis)</t>
  </si>
  <si>
    <t>А26.01.041</t>
  </si>
  <si>
    <t>Микроскопическое исследование гнойного отделяемого на микобактерий туберкулеза (Mycobacterium tuberculosis)</t>
  </si>
  <si>
    <t>А26.02.001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</si>
  <si>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</si>
  <si>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А26.02.002</t>
  </si>
  <si>
    <t>Микробиологическое (культуральное) исследование раневого отделяемого на возбудителей газовой гангрены (Clostridium spp.)</t>
  </si>
  <si>
    <t>А26.02.003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</si>
  <si>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</si>
  <si>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А26.02.004</t>
  </si>
  <si>
    <t>Микробиологическое (культуральное) исследование раневого отделяемого на грибы (дрожжевые, мицелиальные)</t>
  </si>
  <si>
    <t>А26.02.005</t>
  </si>
  <si>
    <t>Молекулярно-биологическое исследование нативного препарата мягких тканей или парафинового блока на микобактерий туберкулеза (Mycobacterium tuberculosis complex)</t>
  </si>
  <si>
    <t>А26.02.005.001</t>
  </si>
  <si>
    <t>Определение ДНК Mycobacterium tuberculosis complex (микобактерий туберкулеза) в нативном препарате мягких тканей или парафиновом блоке методом ПЦР</t>
  </si>
  <si>
    <t>А26.02.006</t>
  </si>
  <si>
    <t>Молекулярно-биологическое исследование нативного препарата мягких тканей или парафинового блока для дифференциации видов Mycobacterium tuberculosis complex (M. tuberculosis, M. bovis, M. bovis BCG)</t>
  </si>
  <si>
    <t>А26.02.006.001</t>
  </si>
  <si>
    <t>Определение ДНК Mycobacterium tuberculosis complex (M. tuberculosis, M. bovis, M. bovis BCG) с дифференциацией вида в препарате мягких тканей или парафиновом блоке методом ПЦР</t>
  </si>
  <si>
    <t>А26.02.007</t>
  </si>
  <si>
    <t>Микробиологическое (культуральное) исследование раневого отделяемого на микобактерий туберкулеза (Mycobacterium tuberculosis complex)</t>
  </si>
  <si>
    <t>А26.02.007.001</t>
  </si>
  <si>
    <t>Микробиологическое (культуральное) исследование раневого отделяемого на плотных питательных средах на микобактерий туберкулеза (Mycobacterium tuberculosis complex)</t>
  </si>
  <si>
    <t>А26.02.007.002</t>
  </si>
  <si>
    <t>Микробиологическое (культуральное) исследование раневого отделяемого на жидких питательных средах на микобактерий туберкулеза (Mycobacterium tuberculosis complex)</t>
  </si>
  <si>
    <t>А26.02.008</t>
  </si>
  <si>
    <t>Микроскопическое исследование раневого отделяемого на микобактерий туберкулеза (Mycobacterium tuberculosis)</t>
  </si>
  <si>
    <t>А26.02.009</t>
  </si>
  <si>
    <t>Молекулярно-биологическое исследование раневого отделяемого на микобактерий туберкулеза (Mycobacterium tuberculosis)</t>
  </si>
  <si>
    <t>А26.02.009.001</t>
  </si>
  <si>
    <t>Молекулярно-биологическое исследование раневого отделяемого на микобактерий туберкулеза (Mycobacterium tuberculosis) методом ПЦР</t>
  </si>
  <si>
    <t>А26.03.001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</si>
  <si>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</si>
  <si>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А26.03.002</t>
  </si>
  <si>
    <t>Микробиологическое (культуральное) исследование костной ткани на неспорообразующие анаэробные микроорганизмы</t>
  </si>
  <si>
    <t>А26.03.005</t>
  </si>
  <si>
    <t>Микробиологическое (культуральное) исследование костной ткани на микобактерий туберкулеза (Mycobacterium tuberculosis complex)</t>
  </si>
  <si>
    <t>А26.03.005.001</t>
  </si>
  <si>
    <t>Микробиологическое (культуральное) исследование костной ткани на плотных питательных средах на микобактерий туберкулеза (Mycobacterium tuberculosis complex)</t>
  </si>
  <si>
    <t>А26.03.005.002</t>
  </si>
  <si>
    <t>Микробиологическое (культуральное) исследование костной ткани на жидких питательных средах на микобактерий туберкулеза (Mycobacterium tuberculosis complex)</t>
  </si>
  <si>
    <t>А26.03.007</t>
  </si>
  <si>
    <t>Молекулярно-биологическое исследование костного мозга на цитомегаловирус (Cytomegalovirus)</t>
  </si>
  <si>
    <t>А26.03.008</t>
  </si>
  <si>
    <t>Молекулярно-биологическое исследование костного мозга на вирус Эпштейна-Барра (Epstein - Barr virus)</t>
  </si>
  <si>
    <t>А26.03.009</t>
  </si>
  <si>
    <t>Молекулярно-биологическое исследование костного мозга на вирус герпеса человека 6 типа (HHV6)</t>
  </si>
  <si>
    <t>А26.03.010</t>
  </si>
  <si>
    <t>Молекулярно-биологическое исследование нативного препарата костной ткани или парафинового блока на микобактерий туберкулеза (Mycobacterium tuberculosis complex)</t>
  </si>
  <si>
    <t>А26.03.010.001</t>
  </si>
  <si>
    <t>Определение ДНК микобактерий туберкулеза (Mycobacterium tuberculosis complex) в нативном препарате костной ткани или парафиновом блоке методом ПЦР</t>
  </si>
  <si>
    <t>А26.03.011</t>
  </si>
  <si>
    <t>Молекулярно-биологическое исследование нативного препарата костной ткани или парафинового блока для дифференциации видов Mycobacterium tuberculosis complex (M. tuberculosis, M. bovis, M. bovis BCG)</t>
  </si>
  <si>
    <t>А26.03.011.001</t>
  </si>
  <si>
    <t>Определение ДНК Mycobacterium tuberculosis complex (M. tuberculosis, M. bovis, M. bovis BCG) с дифференциацией вида в нативном препарате костной ткани или парафиновом блоке методом ПЦР</t>
  </si>
  <si>
    <t>А26.04.001</t>
  </si>
  <si>
    <t>Микробиологическое (культуральное) исследование синовиальной жидкости на гонококк (Neisseria gonorrhoeae)</t>
  </si>
  <si>
    <t>А26.04.002</t>
  </si>
  <si>
    <t>Микробиологическое (культуральное) исследование синовиальной жидкости на менингококк (Neisseria meningitidis)</t>
  </si>
  <si>
    <t>А26.04.003</t>
  </si>
  <si>
    <t>Микробиологическое (культуральное) исследование синовиальной жидкости на микобактерии туберкулеза (Mycobacterium tuberculosis complex)</t>
  </si>
  <si>
    <t>А26.04.003.001</t>
  </si>
  <si>
    <t>Микробиологическое (культуральное) исследование синовиальной жидкости на плотных питательных средах на микобактерии туберкулеза (Mycobacterium tuberculosis complex)</t>
  </si>
  <si>
    <t>А26.04.003.002</t>
  </si>
  <si>
    <t>Микробиологическое (культуральное) исследование синовиальной жидкости на жидких питательных средах на микобактерии туберкулеза (Mycobacterium tuberculosis complex)</t>
  </si>
  <si>
    <t>А26.04.004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</si>
  <si>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</si>
  <si>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А26.04.005</t>
  </si>
  <si>
    <t>Молекулярно-биологическое исследование синовиальной жидкости на вирус Эпштейна - Барр (Epstein - Barr virus)</t>
  </si>
  <si>
    <t>А26.04.005.001</t>
  </si>
  <si>
    <t>Определение ДНК вируса Эпштейна - Барр (Epstein - Barr virus) в синовиальной жидкости методом ПЦР, качественное исследование</t>
  </si>
  <si>
    <t>А26.04.005.002</t>
  </si>
  <si>
    <t>Определение ДНКвируса Эпштейна - Барр (Epstein - Barr virus) в синовиальной жидкости методом ПЦР, количественное исследование</t>
  </si>
  <si>
    <t>А26.04.007</t>
  </si>
  <si>
    <t>Микробиологическое (культуральное) исследование синовиальной жидкости на грибы (дрожжевые, мицелиальные)</t>
  </si>
  <si>
    <t>А26.04.008</t>
  </si>
  <si>
    <t>Молекулярно-биологическое исследование синовиальной жидкости на Streptococcus pyogenes (SGA)</t>
  </si>
  <si>
    <t>А26.04.008.001</t>
  </si>
  <si>
    <t>Определение ДНК Streptococcus pyogenes (SGA) в синовиальной жидкости методом ПЦР, качественное исследование</t>
  </si>
  <si>
    <t>А26.04.008.002</t>
  </si>
  <si>
    <t>Определение ДНК Streptococcus pyogenes (SGA) в синовиальной жидкости методом ПЦР, количественное исследование</t>
  </si>
  <si>
    <t>А26.04.009</t>
  </si>
  <si>
    <t>Молекулярно-биологическое исследование синовиальной жидкости на хламидию трахоматис (Chlamydia trachomatis)</t>
  </si>
  <si>
    <t>А26.04.009.001</t>
  </si>
  <si>
    <t>Определение ДНК хламидии трахоматис (Chlamydia trachomatis) в синовиальной жидкости методом ПЦР</t>
  </si>
  <si>
    <t>А26.04.010</t>
  </si>
  <si>
    <t>Микробиологическое (культуральное) исследование синовиальной жидкости на бруцеллы (Brucella spp.)</t>
  </si>
  <si>
    <t>А26.04.011</t>
  </si>
  <si>
    <t>Молекулярно-биологическое исследование синовиальной жидкости на бруцеллы (Brucella spp.)</t>
  </si>
  <si>
    <t>А26.04.011.001</t>
  </si>
  <si>
    <t>Определение ДНК бруцелл (Brucella spp.) в синовиальной жидкости методом ПЦР</t>
  </si>
  <si>
    <t>А26.04.012</t>
  </si>
  <si>
    <t>Молекулярно-биологическое исследование синовиальной жидкости на возбудителей иксодовых клещевых боррелиозов группы Borrelia burgdorferi sensu lato</t>
  </si>
  <si>
    <t>А26.04.012.001</t>
  </si>
  <si>
    <t>Определение ДНК возбудителей иксодовых клещевых боррелиозов группы Borrelia burgdorferi sensu lato в синовиальной жидкости методом ПЦР</t>
  </si>
  <si>
    <t>А26.04.013</t>
  </si>
  <si>
    <t>Молекулярно-биологическое исследование синовиальной жидкости на микобактерии туберкулеза (Mycobacterium tuberculosis complex)</t>
  </si>
  <si>
    <t>А26.04.013.001</t>
  </si>
  <si>
    <t>Определение ДНК микобактерий туберкулеза (Mycobacterium tuberculosis complex) в синовиальной жидкости методом ПЦР</t>
  </si>
  <si>
    <t>А26.04.014</t>
  </si>
  <si>
    <t>Молекулярно-биологическое исследование синовиальной жидкости на Mycobacterium tuberculosis complex (M. tuberculosis, M. bovis, M. bo vis BCG) с дифференциацией вида</t>
  </si>
  <si>
    <t>А26.04.014.001</t>
  </si>
  <si>
    <t>Определение ДНК Mycobacterium tuberculosis complex (M. tuberculosis, M. bovis, M. bovis BCG) с дифференциацией вида в синовиальной жидкости методом ПЦР</t>
  </si>
  <si>
    <t>А26.04.015</t>
  </si>
  <si>
    <t>Молекулярно-биологическое исследование нативного препарата тканей суставной сумки или парафинового блока на микобактерий туберкулеза (Mycobacterium tuberculosis complex)</t>
  </si>
  <si>
    <t>А26.04.015.001</t>
  </si>
  <si>
    <t>Определение ДНК микобактерий туберкулеза (Mycobacterium tuberculosis complex) в нативном препарате тканей суставной сумки или парафиновом блоке</t>
  </si>
  <si>
    <t>А26.04.016</t>
  </si>
  <si>
    <t>Молекулярно-биологическое исследование нативного препарата тканей суставной сумки или парафинового блока для дифференциации видов Mycobacterium tuberculosis complex (M. tuberculosis, M. bovis, M. bovis BCG)</t>
  </si>
  <si>
    <t>А26.04.016.001</t>
  </si>
  <si>
    <t>Определение ДНК Mycobacterium tuberculosis complex (M. tuberculosis, M. bovis, M. bovis BCG) с дифференциацией вида в нативном препарате суставной сумки или парафиновом блоке методом ПЦР</t>
  </si>
  <si>
    <t>А26.04.017</t>
  </si>
  <si>
    <t>Микроскопическое исследование синовиальной жидкости на микобактерий туберкулеза (Mycobacterium tuberculosis)</t>
  </si>
  <si>
    <t>А26.05.001</t>
  </si>
  <si>
    <t>Микробиологическое (культуральное) исследование крови на стерильность</t>
  </si>
  <si>
    <t>А26.05.002</t>
  </si>
  <si>
    <t>Микробиологическое (культуральное) исследование крови на тифо-паратифозную группу микроорганизмов</t>
  </si>
  <si>
    <t>А26.05.003</t>
  </si>
  <si>
    <t>Микробиологическое (культуральное) исследование крови на бруцеллы (Brucella spp.)</t>
  </si>
  <si>
    <t>А26.05.004</t>
  </si>
  <si>
    <t>Микробиологическое (культуральное) исследование крови на лептоспиры (Leptospira interrogans)</t>
  </si>
  <si>
    <t>А26.05.005</t>
  </si>
  <si>
    <t>Микробиологическое (культуральное) исследование крови на мицелиальные грибы</t>
  </si>
  <si>
    <t>А26.05.006</t>
  </si>
  <si>
    <t>Микробиологическое (культуральное) исследование крови на дрожжевые грибы</t>
  </si>
  <si>
    <t>А26.05.007</t>
  </si>
  <si>
    <t>Микробиологическое (культуральное) исследование крови на облигатные анаэробные микроорганизмы</t>
  </si>
  <si>
    <t>А26.05.008</t>
  </si>
  <si>
    <t>Микробиологическое (культуральное) исследование крови на микобактерий туберкулеза (Mycobacterium tuberculosis complex)</t>
  </si>
  <si>
    <t>А26.05.008.001</t>
  </si>
  <si>
    <t>Микробиологическое (культуральное) исследование крови на плотных питательных средах на микобактерий туберкулеза (Mycobacterium tuberculosis complex)</t>
  </si>
  <si>
    <t>А26.05.008.002</t>
  </si>
  <si>
    <t>Микробиологическое (культуральное) исследование крови на жидких питательных средах на микобактерий туберкулеза (Mycobacterium tuberculosis complex)</t>
  </si>
  <si>
    <t>А26.05.009</t>
  </si>
  <si>
    <t>Микроскопическое исследование “толстой капли”и “тонкого”мазка крови на малярийные плазмодии</t>
  </si>
  <si>
    <t>А26.05.010</t>
  </si>
  <si>
    <t>Микроскопическое исследование мазка крови на микрофилярии</t>
  </si>
  <si>
    <t>А26.05.011</t>
  </si>
  <si>
    <t>Молекулярно-биологическое исследование крови на вирус Эпштейна-Барра (Epstein - Barr virus)</t>
  </si>
  <si>
    <t>А26.05.011.001</t>
  </si>
  <si>
    <t>Определение ДНК вируса Эпштейна-Барр (Epstein - Barr virus) методом ПЦР в периферической и пуповинной крови, качественное исследование</t>
  </si>
  <si>
    <t>А26.05.011.002</t>
  </si>
  <si>
    <t>Определение ДНК вируса Эпштейна-Барр (Epstein - Barr virus) методом ПЦР в периферической и пуповинной крови, количественное исследование</t>
  </si>
  <si>
    <t>А26.05.012</t>
  </si>
  <si>
    <t>Молекулярно-биологическое исследование крови на хламидии (Chlamydia spp.)</t>
  </si>
  <si>
    <t>А26.05.012.001</t>
  </si>
  <si>
    <t>Определение ДНК хламидии (Chlamydia spp.) в крови методом ПЦР</t>
  </si>
  <si>
    <t>А26.05.013</t>
  </si>
  <si>
    <t>Молекулярно-биологическое исследование крови на токсоплазмы (Toxoplasma gondii)</t>
  </si>
  <si>
    <t>А26.05.013.001</t>
  </si>
  <si>
    <t>Определение ДНК токсоплазмы (Toxoplasma gondii) методом ПЦР в периферической и пуповинной крови</t>
  </si>
  <si>
    <t>А26.05.014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</si>
  <si>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</si>
  <si>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А26.05.015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</si>
  <si>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</si>
  <si>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А26.05.016</t>
  </si>
  <si>
    <t>Исследование микробиоценоза кишечника (дисбактериоз)</t>
  </si>
  <si>
    <t>А26.05.016.001</t>
  </si>
  <si>
    <t>Исследование микробиоценоза кишечника (дисбактериоз) культуральными методами</t>
  </si>
  <si>
    <t>А26.05.017</t>
  </si>
  <si>
    <t>Молекулярно-биологическое исследование крови на цитомегаловирус (Cytomegalovirus)</t>
  </si>
  <si>
    <t>А26.05.017.001</t>
  </si>
  <si>
    <t>Определение ДНК цитомегаловируса (Cytomegalovirus) методом ПЦР в периферической и пуповинной крови, качественное исследование</t>
  </si>
  <si>
    <t>А26.05.017.002</t>
  </si>
  <si>
    <t>Определение ДНК цитомегаловируса (Cytomegalovirus) вметодом ПЦР в периферической и пуповинной крови, количественное исследование</t>
  </si>
  <si>
    <t>А26.05.019</t>
  </si>
  <si>
    <t>Молекулярно-биологическое исследование крови на вирус гепатита С (Hepatitis С virus)</t>
  </si>
  <si>
    <t>А26.05.019.001</t>
  </si>
  <si>
    <t>Определение РНК вируса гепатита С (Hepatitis С virus) в крови методом ПЦР, качественное исследование</t>
  </si>
  <si>
    <t>А26.05.019.002</t>
  </si>
  <si>
    <t>Определение РНК вируса гепатита С (Hepatitis С virus) в крови методом ПЦР, количественное исследование</t>
  </si>
  <si>
    <t>А26.05.019.003</t>
  </si>
  <si>
    <t>Определение генотипа вируса гепатита С (Hepatitis С virus)</t>
  </si>
  <si>
    <t>А26.05.020</t>
  </si>
  <si>
    <t>Молекулярно-биологическое исследование крови на вирус гепатита В (Hepatitis В virus)</t>
  </si>
  <si>
    <t>А26.05.020.001</t>
  </si>
  <si>
    <t>Определение ДНК вируса гепатита В (Hepatitis В virus) в крови методом ПЦР, качественное исследование</t>
  </si>
  <si>
    <t>А26.05.020.002</t>
  </si>
  <si>
    <t>Определение ДНК вируса гепатита В (Hepatitis В virus) в крови методом ПЦР, количественное исследование</t>
  </si>
  <si>
    <t>А26.05.020.003</t>
  </si>
  <si>
    <t>Определение генотипа вируса гепатита В (Hepatitis В virus)</t>
  </si>
  <si>
    <t>А26.05.020.004</t>
  </si>
  <si>
    <t>Определение мутаций устойчивости вируса гепатита В</t>
  </si>
  <si>
    <t>А26.05.021</t>
  </si>
  <si>
    <t>Moлекулярно-биологическое исследование крови на вирус иммунодефицита человека ВИЧ-1 (Human immunodeficiency virus HIV-1)</t>
  </si>
  <si>
    <t>А26.05.021.001</t>
  </si>
  <si>
    <t>Количественное определение РНК вируса иммунодефицита человека ВИЧ-1 (Human immunodeficiency virus HIV-1) в плазме крови методом ПЦР</t>
  </si>
  <si>
    <t>А26.05.021.002</t>
  </si>
  <si>
    <t>Определение РНК вируса иммунодефицита человека методом ПЦР, качественное исследование</t>
  </si>
  <si>
    <t>А26.05.021.003</t>
  </si>
  <si>
    <t>Определение РНК вируса иммунодефицита человека методом NASBA, качественное исследование</t>
  </si>
  <si>
    <t>А26.05.021.004</t>
  </si>
  <si>
    <t>Определение ДНК вируса иммунодефицита человека методом ПЦР, качественное исследование</t>
  </si>
  <si>
    <t>А26.05.022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</si>
  <si>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</si>
  <si>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А26.05.022.001</t>
  </si>
  <si>
    <t>Определение мутаций лекарственной устойчивости в РНК вируса иммунодефицита человека методом секвенирования</t>
  </si>
  <si>
    <t>А26.05.023</t>
  </si>
  <si>
    <t>Молекулярно-биологическое исследование крови на вирус гепатита D (Hepatitis D virus)</t>
  </si>
  <si>
    <t>А26.05.023.001</t>
  </si>
  <si>
    <t>Определение РНК вируса гепатита D (Hepatitis D virus) в крови методом ПЦР, качественное исследование</t>
  </si>
  <si>
    <t>А26.05.023.002</t>
  </si>
  <si>
    <t>Определение РНК вируса гепатита D (Hepatitis D virus) в крови методом ПЦР, количественное исследование</t>
  </si>
  <si>
    <t>А26.05.024</t>
  </si>
  <si>
    <t>Молекулярно-биологическое исследование крови на вирус герпеса человека 7 типа (Herpes-virus 7)</t>
  </si>
  <si>
    <t>А26.05.024.001</t>
  </si>
  <si>
    <t>Определение ДНК вируса герпеса человека 7 типа в крови методом ПЦР (Herpes-virus 7)</t>
  </si>
  <si>
    <t>А26.05.025</t>
  </si>
  <si>
    <t>Молекулярно-биологическое исследование крови на Treponema pallidum</t>
  </si>
  <si>
    <t>А26.05.025.001</t>
  </si>
  <si>
    <t>Определение ДНК Treponema pallidum в крови методом ПЦР</t>
  </si>
  <si>
    <t>А26.05.026</t>
  </si>
  <si>
    <t>Молекулярно-биологическое исследование крови на вирус гепатита G</t>
  </si>
  <si>
    <t>А26.05.026.001</t>
  </si>
  <si>
    <t>Определение РНК вируса гепатита G в крови методом ПЦР</t>
  </si>
  <si>
    <t>А26.05.027</t>
  </si>
  <si>
    <t>Молекулярно-биологическое исследование пунктата органов кроветворения (лимфатический узел) на вирус герпеса 6 типа (Herpes simplex virus)</t>
  </si>
  <si>
    <t>А26.05.028</t>
  </si>
  <si>
    <t>Молекулярно-биологическое исследование пунктата органов кроветворения (лимфатический узел) на токсоплазмы (Toxoplasma gondii)</t>
  </si>
  <si>
    <t>А26.05.028.001</t>
  </si>
  <si>
    <t>Определение ДНК токсоплазмы (Toxoplasma gondii) в пунктате органов кроветворения (лимфатический узел)</t>
  </si>
  <si>
    <t>А26.05.029</t>
  </si>
  <si>
    <t>Микроскопия крови для обнаружения морул анаплазмы фагоцитофиллум Anaplasma phagocytophillum</t>
  </si>
  <si>
    <t>А26.05.030</t>
  </si>
  <si>
    <t>Молекулярно-биологическое исследование крови на вирус гепатита A (Hepatitis A virus)</t>
  </si>
  <si>
    <t>А26.05.030.001</t>
  </si>
  <si>
    <t>Определение РНК вируса гепатита A (Hepatitis A virus) в крови методом ПЦР</t>
  </si>
  <si>
    <t>А26.05.031</t>
  </si>
  <si>
    <t>Молекулярно-биологическое исследование крови на вирус гепатита Е (Hepatitis E virus)</t>
  </si>
  <si>
    <t>А26.05.031.001</t>
  </si>
  <si>
    <t>Определение РНК вируса гепатита Е (Hepatitis E virus) в крови методом ПЦР</t>
  </si>
  <si>
    <t>А26.05.032</t>
  </si>
  <si>
    <t>Молекулярно-биологическое исследование периферической и пуповинной крови на парвовирус В19 (Parvovirus В19)</t>
  </si>
  <si>
    <t>А26.05.032.001</t>
  </si>
  <si>
    <t>Определение ДНК парвовируса В19 (Parvovirus В19) методом ПЦР в периферической и пуповинной крови, качественное исследование</t>
  </si>
  <si>
    <t>А26.05.032.002</t>
  </si>
  <si>
    <t>Определение ДНК парвовируса В19 (Parvovirus В19) методом ПЦР в периферической и пуповинной крови, количественное исследование</t>
  </si>
  <si>
    <t>А26.05.033</t>
  </si>
  <si>
    <t>Молекулярно-биологическое исследование периферической и пуповинной крови на вирус герпеса 6 типа (HHV6)</t>
  </si>
  <si>
    <t>А26.05.033.001</t>
  </si>
  <si>
    <t>Определение ДНКвируса герпеса 6 типа (HHV6) методом ПЦР в периферической и пуповинной крови, качественное исследование</t>
  </si>
  <si>
    <t>А26.05.033.002</t>
  </si>
  <si>
    <t>Определение ДНК вируса герпеса 6 типа (HHV6) методом ПЦР в периферической и пуповинной крови, количественное исследование</t>
  </si>
  <si>
    <t>А26.05.034</t>
  </si>
  <si>
    <t>Микроскопия крови для обнаружения морул эрлихии мурис и эрлихии чафенсис (Ehrlichia muris, Ehrlichia chaffeensis)</t>
  </si>
  <si>
    <t>А26.05.035</t>
  </si>
  <si>
    <t>Молекулярно-биологическое исследование крови на вирус простого герпеса (Herpes simplex virus)</t>
  </si>
  <si>
    <t>А26.05.035.001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</si>
  <si>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</si>
  <si>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А26.05.035.002</t>
  </si>
  <si>
    <t>Определение ДНК простого герпеса 1 и 2 типов (Herpes simplex virus types 1, 2) методом ПЦР в крови, количественное исследование</t>
  </si>
  <si>
    <t>А26.05.037</t>
  </si>
  <si>
    <t>Молекулярно-биологическое исследование крови на листерии (Listeria monocytogenes)</t>
  </si>
  <si>
    <t>А26.05.037.001</t>
  </si>
  <si>
    <t>Определение ДНК листерии (Listeria monocytogenes) методом ПЦР в крови, качественное исследование</t>
  </si>
  <si>
    <t>А26.05.037.002</t>
  </si>
  <si>
    <t>Определение ДНК листерии (Listeria monocytogenes) методом ПЦР в крови, количественное исследование</t>
  </si>
  <si>
    <t>А26.05.038</t>
  </si>
  <si>
    <t>Молекулярно-биологическое исследование крови на Pseudomonas aeruginosa</t>
  </si>
  <si>
    <t>А26.05.038.001</t>
  </si>
  <si>
    <t>Определение ДНК Pseudomonas aeruginosa методом ПЦР в крови, качественное исследование</t>
  </si>
  <si>
    <t>А26.05.038.002</t>
  </si>
  <si>
    <t>Определение ДНК Pseudomonas aeruginosa методом ПЦР в крови, количественное исследование</t>
  </si>
  <si>
    <t>А26.05.039</t>
  </si>
  <si>
    <t>Молекулярно-биологическое исследование периферической и пуповинной крови на вирус краснухи (Rubella virus)</t>
  </si>
  <si>
    <t>А26.05.039.001</t>
  </si>
  <si>
    <t>Определение РНК вируса краснухи (Rubella virus) методом ПЦР в периферической и пуповинной крови, качественное исследование</t>
  </si>
  <si>
    <t>А26.05.039.002</t>
  </si>
  <si>
    <t>Определение РНК вируса краснухи (Rubella virus) методом ПЦР в периферической и пуповинной крови, количественное исследование</t>
  </si>
  <si>
    <t>А26.05.040</t>
  </si>
  <si>
    <t>Молекулярно-биологическое исследование крови на Streptococcus pyogenes (SGA)</t>
  </si>
  <si>
    <t>А26.05.040.001</t>
  </si>
  <si>
    <t>Определение ДНК Streptococcus pyogenes (SGA) в крови методом ПЦР в крови, качественное исследование</t>
  </si>
  <si>
    <t>А26.05.040.002</t>
  </si>
  <si>
    <t>Определение ДНК Streptococcus pyogenes (SGA) в крови методом ПЦР в крови, количественное исследование</t>
  </si>
  <si>
    <t>А26.05.041</t>
  </si>
  <si>
    <t>Молекулярно-биологическое исследование крови на Streptococcus agalactiae (SGB)</t>
  </si>
  <si>
    <t>А26.05.041.001</t>
  </si>
  <si>
    <t>Определение ДНК Streptococcus agalactiae (SGB) в крови методом ПЦР в крови, качественное исследование</t>
  </si>
  <si>
    <t>А26.05.041.002</t>
  </si>
  <si>
    <t>Определение ДНК Streptococcus agalactiae (SGB) в крови методом ПЦР в крови, количественное исследование</t>
  </si>
  <si>
    <t>А26.05.042</t>
  </si>
  <si>
    <t>Молекулярно-биологическое исследование крови на вирус ветряной оспы и опоясывающего лишая (Varicella-Zoster virus)</t>
  </si>
  <si>
    <t>А26.05.042.001</t>
  </si>
  <si>
    <t>Определение ДНК вируса ветряной оспы и опоясывающего лишая (Varicella-Zoster virus) в крови методом ПЦР, качественное исследование</t>
  </si>
  <si>
    <t>А26.05.042.002</t>
  </si>
  <si>
    <t>Определение ДНК вируса ветряной оспы и опоясывающего лишая (Varicella-Zoster virus) в крови методом ПЦР, количественное исследование</t>
  </si>
  <si>
    <t>А26.05.043</t>
  </si>
  <si>
    <t>Молекулярно-биологическое исследование крови на метициллин-чувствительные и метициллин-резистентные Staphylococcus aureus, метициллин-резистентные коагулазонегативные Staphylococcus spp.</t>
  </si>
  <si>
    <t>А26.05.043.001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</si>
  <si>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крови методом ПЦР, качественное исследование</t>
  </si>
  <si>
    <t>А26.05.043.002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</si>
  <si>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крови методом ПЦР, количественное исследование</t>
  </si>
  <si>
    <t>А26.05.044</t>
  </si>
  <si>
    <t>Молекулярно-биологическое исследование крови на гемофильную палочку (Haemophilus influenzae)</t>
  </si>
  <si>
    <t>А26.05.044.001</t>
  </si>
  <si>
    <t>Определение ДНК гемофильной палочки (Haemophilus influenzae) в крови методом ПЦР, качественное исследование</t>
  </si>
  <si>
    <t>А26.05.044.002</t>
  </si>
  <si>
    <t>Определение ДНК гемофильной палочки (Haemophilus influenzae) в крови методом ПЦР, количественное исследование</t>
  </si>
  <si>
    <t>А26.05.045</t>
  </si>
  <si>
    <t>Молекулярно-биологическое исследование крови на менингококк (Neisseria meningitidis)</t>
  </si>
  <si>
    <t>А26.05.045.001</t>
  </si>
  <si>
    <t>Определение ДНК менингококка (Neisseria meningitidis) в крови методом ПЦР</t>
  </si>
  <si>
    <t>А26.05.046</t>
  </si>
  <si>
    <t>Молекулярно-биологическое исследование крови на пневмококк (Streptococcus pneumoniae) методом ПЦР</t>
  </si>
  <si>
    <t>А26.05.046.001</t>
  </si>
  <si>
    <t>Определение ДНК пневмококка (Streptococcus pneumoniae) в крови методом ПЦР</t>
  </si>
  <si>
    <t>А26.05.047</t>
  </si>
  <si>
    <t>Молекулярно-биологическое исследование крови на микобактерии туберкулеза (Mycobacterium tuberculosis complex) в крови</t>
  </si>
  <si>
    <t>А26.05.047.001</t>
  </si>
  <si>
    <t>Определение ДНК микобактерии туберкулеза (Mycobacterium tuberculosis complex) в крови методом ПЦР</t>
  </si>
  <si>
    <t>А26.05.048</t>
  </si>
  <si>
    <t>Молекулярно-биологическое исследование крови на Mycobacterium tuberculosis complex (M. tuberculosis, M. bovis, M. bovis BCG) с дифференциацией видов</t>
  </si>
  <si>
    <t>А26.05.048.001</t>
  </si>
  <si>
    <t>Определение ДНК Mycobacterium tuberculosis complex (M. tuberculosis, M. bovis, M. bovis BCG) с дифференциацией вида в крови методом ПЦР</t>
  </si>
  <si>
    <t>А26.05.049</t>
  </si>
  <si>
    <t>Микробиологическое (культуральное) исследование костного мозга на бруцеллы (Brucella spp.)</t>
  </si>
  <si>
    <t>А26.05.050</t>
  </si>
  <si>
    <t>Молекулярно-биологическое исследование крови на бруцеллы (Brucella spp.)</t>
  </si>
  <si>
    <t>А26.05.050.001</t>
  </si>
  <si>
    <t>Определение ДНК бруцелл (Brucella spp.) в крови методом ПЦР</t>
  </si>
  <si>
    <t>А26.05.051</t>
  </si>
  <si>
    <t>Молекулярно-биологическое исследование костного мозга на бруцеллы (Brucella spp.)</t>
  </si>
  <si>
    <t>А26.05.051.001</t>
  </si>
  <si>
    <t>Определение ДНК бруцелл (Brucella spp.) в костном мозге методом ПЦР</t>
  </si>
  <si>
    <t>А26.05.052</t>
  </si>
  <si>
    <t>Молекулярно-биологическое исследование крови на бабезии (Babesias spp.)</t>
  </si>
  <si>
    <t>А26.05.052.001</t>
  </si>
  <si>
    <t>Определение ДНК бабезий (Babesia spp.) в крови методом ПЦР</t>
  </si>
  <si>
    <t>А26.05.053</t>
  </si>
  <si>
    <t>Молекулярно-биологическое исследование крови на возбудителей иксодовых клещевых боррелиозов группы Borrelia burgdorferi sensu lato</t>
  </si>
  <si>
    <t>А26.05.053.001</t>
  </si>
  <si>
    <t>Определение ДНК возбудителей иксодовых клещевых боррелиозов группы Borrelia burgdorferi sensu lato в крови методом ПЦР</t>
  </si>
  <si>
    <t>А26.05.054</t>
  </si>
  <si>
    <t>Молекулярно-биологическое исследование крови на возбудителя иксодового клещевого боррелиоза - Borrelia miyamotoi</t>
  </si>
  <si>
    <t>А26.05.054.001</t>
  </si>
  <si>
    <t>Определение ДНК возбудителя иксодового клещевого боррелиоза -Borrelia miyamotoi в крови методом ПЦР</t>
  </si>
  <si>
    <t>А26.05.056</t>
  </si>
  <si>
    <t>Молекулярно-биологическое исследование крови на анаплазму фагоцитофиллум (Anaplasma phagocytophillum)</t>
  </si>
  <si>
    <t>А26.05.056.001</t>
  </si>
  <si>
    <t>Определение ДНК анаплазмы фагоцитофиллум (Anaplasma phagocytophillum) в крови методом ПЦР</t>
  </si>
  <si>
    <t>А26.05.057</t>
  </si>
  <si>
    <t>Молекулярно-биологическое исследование крови на возбудителей моноцитарного эрлихиоза человека: Ehrlichia muris, Ehrlichia chaffeensis</t>
  </si>
  <si>
    <t>А26.05.057.001</t>
  </si>
  <si>
    <t>Определение ДНК эрлихии мурис и эрлихии чафенсис (Ehrlichia muris, Ehrlichia chaffeensis) в крови методом ПЦР</t>
  </si>
  <si>
    <t>А26.05.058</t>
  </si>
  <si>
    <t>Молекулярно-биологическое исследование крови на коксиеллу Бернета (Coxiella burnetii)</t>
  </si>
  <si>
    <t>А26.05.058.001</t>
  </si>
  <si>
    <t>Определение ДНК коксиеллы Бернета (Coxiella burnetii) в крови методом ПЦР</t>
  </si>
  <si>
    <t>А26.05.059</t>
  </si>
  <si>
    <t>Молекулярно-биологическое исследование крови на лептоспиру интерроганс (Leptospira interrogans)</t>
  </si>
  <si>
    <t>А26.05.059.001</t>
  </si>
  <si>
    <t>Определение ДНК лептоспиры интерроганс (Leptospira interrogans) в крови методом ПЦР</t>
  </si>
  <si>
    <t>А26.05.060</t>
  </si>
  <si>
    <t>Молекулярно-биологическое исследование крови на вирус Крымской-Конго геморрагической лихорадки (Crimean-Congo hemorrhagic fever)</t>
  </si>
  <si>
    <t>А26.05.060.001</t>
  </si>
  <si>
    <t>Определение РНК вируса Крымской-Конго геморрагической лихорадки (Crimean-Congo hemorrhagic fever) в крови методом ПЦР</t>
  </si>
  <si>
    <t>А26.05.061</t>
  </si>
  <si>
    <t>Микробиологическое (культуральное) исследование крови на риккетсии - возбудителей сыпного тифа</t>
  </si>
  <si>
    <t>А26.05.062</t>
  </si>
  <si>
    <t>Молекулярно-биологическое исследование крови на риккетсии - возбудителей сыпного тифа</t>
  </si>
  <si>
    <t>А26.05.062.001</t>
  </si>
  <si>
    <t>Определение ДНК риккетсии - возбудителей сыпного тифа в крови методом ПЦР</t>
  </si>
  <si>
    <t>А26.05.063</t>
  </si>
  <si>
    <t>Микробиологическое (культуральное) исследование крови на риккетсии - возбудителей клещевых пятнистых лихорадок</t>
  </si>
  <si>
    <t>А26.05.064</t>
  </si>
  <si>
    <t>Молекулярно-биологическое исследование крови на риккетсии - возбудителей клещевых пятнистых лихорадок</t>
  </si>
  <si>
    <t>А26.05.064.001</t>
  </si>
  <si>
    <t>Определение ДНК риккетсии - возбудителей клещевых пятнистых лихорадок в крови методом ПЦР</t>
  </si>
  <si>
    <t>А26.05.065</t>
  </si>
  <si>
    <t>Молекулярно-биологическое исследование крови на хантавирусы - возбудителей геморрагической лихорадки с почечным синдромом</t>
  </si>
  <si>
    <t>А26.05.065.001</t>
  </si>
  <si>
    <t>Определение РНК хантавирусов - возбудителей геморрагической лихорадки с почечным синдромом в крови методом ПЦР</t>
  </si>
  <si>
    <t>А26.05.066</t>
  </si>
  <si>
    <t>Молекулярно-биологическое исследование крови на вирус Западного Нила (West Nile virus)</t>
  </si>
  <si>
    <t>А26.05.066.001</t>
  </si>
  <si>
    <t>Определение РНК вируса Западного Нила (West Nile virus) в крови методом ПЦР</t>
  </si>
  <si>
    <t>А26.05.067</t>
  </si>
  <si>
    <t>Молекулярно-биологическое исследование крови на малярийные плазмодии</t>
  </si>
  <si>
    <t>А26.05.067.001</t>
  </si>
  <si>
    <t>Определение ДНК малярийных плазмодиев в крови методом ПЦР</t>
  </si>
  <si>
    <t>А26.05.068</t>
  </si>
  <si>
    <t>Молекулярно-биологическое исследование крови на плазмодий фальципарум (Plasmodium falciparum)</t>
  </si>
  <si>
    <t>А26.05.068.001</t>
  </si>
  <si>
    <t>Определение ДНК плазмодия фальципарум (Plasmodium falciparum) в крови методом ПЦР</t>
  </si>
  <si>
    <t>А26.05.069</t>
  </si>
  <si>
    <t>Молекулярно-биологическое исследование крови на плазмодий вивакс (Plasmodium vivax)</t>
  </si>
  <si>
    <t>А26.05.069.001</t>
  </si>
  <si>
    <t>Определение ДНК плазмодия вивакс (Plasmodium vivax) в крови методом ПЦР</t>
  </si>
  <si>
    <t>А26.05.070</t>
  </si>
  <si>
    <t>Молекулярно-биологическое исследование крови на плазмодий овале (Plasmodium ovale)</t>
  </si>
  <si>
    <t>А26.05.070.001</t>
  </si>
  <si>
    <t>Определение ДНК плазмодия овале (Plasmodium ovale) в крови методом ПЦР</t>
  </si>
  <si>
    <t>А26.05.071</t>
  </si>
  <si>
    <t>Молекулярно-биологическое исследование крови на плазмодий маляре (Plasmodium malariae)</t>
  </si>
  <si>
    <t>А26.05.071.001</t>
  </si>
  <si>
    <t>Определение ДНК плазмодия маляре (Plasmodium malariae) в крови методом ПЦР</t>
  </si>
  <si>
    <t>А26.05.072</t>
  </si>
  <si>
    <t>Молекулярно-биологическое исследование крови на плазмодий ноулези (Plasmodium knowlesi)</t>
  </si>
  <si>
    <t>А26.05.072.001</t>
  </si>
  <si>
    <t>Определение ДНК плазмодия ноулези (Plasmodium knowlesi) методом ПЦР</t>
  </si>
  <si>
    <t>А26.05.073</t>
  </si>
  <si>
    <t>Микроскопическое исследование тонкого мазка крови на малярийные плазмодии (Plasmodium)</t>
  </si>
  <si>
    <t>А26.05.074</t>
  </si>
  <si>
    <t>Молекулярно-биологическое исследование крови на возбудителей брюшного тифа и паратифов (S. typhi/ paratyphi А/В/С)</t>
  </si>
  <si>
    <t>А26.05.074.001</t>
  </si>
  <si>
    <t>Определение ДНК возбудителей брюшного тифа и паратифов (S. typhi/ paratyphi А/В/С) в крови методом ПЦР</t>
  </si>
  <si>
    <t>А26.05.075</t>
  </si>
  <si>
    <t>Экспресс-определение антибиотикочувствительности и антибиотикотерапии к эндотоксинам в крови и ее компонентах</t>
  </si>
  <si>
    <t>А26.06.001</t>
  </si>
  <si>
    <t>Определение антител к амебе звездчатой (Acanthamoeba astronyxis) в крови</t>
  </si>
  <si>
    <t>А26.06.002</t>
  </si>
  <si>
    <t>Определение антител к амебе Кастеллани (Acanthamoeba castellani) в крови</t>
  </si>
  <si>
    <t>А26.06.003</t>
  </si>
  <si>
    <t>Определение антител к амебе Кульбертсона (Acanthamoeba culbertsoni) в крови</t>
  </si>
  <si>
    <t>А26.06.004</t>
  </si>
  <si>
    <t>Определение антител к амебе всеядной (Acanthamoeba polyphaga) в крови</t>
  </si>
  <si>
    <t>А26.06.005</t>
  </si>
  <si>
    <t>Определение антител классов М, G (IgM, IgG) к аденовирусу (Adenovirus) в крови</t>
  </si>
  <si>
    <t>А26.06.006</t>
  </si>
  <si>
    <t>Определение антител к грибам рода аспергиллы (Aspergillus spp.) в крови</t>
  </si>
  <si>
    <t>А26.06.007</t>
  </si>
  <si>
    <t>Определение антител к бабезиям (Babesia spp.) в крови</t>
  </si>
  <si>
    <t>А26.06.011</t>
  </si>
  <si>
    <t>Определение антител к возбудителям иксодовых клещевых боррелиозов группы Borrelia burgdorferi sensu lato в крови</t>
  </si>
  <si>
    <t>А26.06.011.001</t>
  </si>
  <si>
    <t>Определение антител класса М (IgM) к возбудителям иксодовых клещевых боррелиозов группы Borrelia burgdorferi sensu lato в крови</t>
  </si>
  <si>
    <t>А26.06.011.002</t>
  </si>
  <si>
    <t>Определение антител класса G (IgG) к возбудителям иксодовых клещевых боррелиозов группы Borrelia burgdorferi sensu lato в крови</t>
  </si>
  <si>
    <t>А26.06.011.003</t>
  </si>
  <si>
    <t>Определение суммарных антител к возбудителям иксодовых клещевых боррелиозов группы Borrelia burgdorferi sensu lato в крови</t>
  </si>
  <si>
    <t>А26.06.012</t>
  </si>
  <si>
    <t>Определение антител к бруцеллам (Brucella spp.) в крови</t>
  </si>
  <si>
    <t>А26.06.012.001</t>
  </si>
  <si>
    <t>Определение антител к бруцеллам (Brucella spp.) в реакции агглютинации Хеддльсона</t>
  </si>
  <si>
    <t>А26.06.012.002</t>
  </si>
  <si>
    <t>Определение антител к бруцеллам (Brucella spp) в реакции агглютинации Райта</t>
  </si>
  <si>
    <t>А26.06.012.003</t>
  </si>
  <si>
    <t>Определение неполных антител к бруцеллам (Brucella spp.) в реакции Кумбса</t>
  </si>
  <si>
    <t>А26.06.012.004</t>
  </si>
  <si>
    <t>Определение суммарных антител к бруцеллам (Brucella spp.)</t>
  </si>
  <si>
    <t>А26.06.015</t>
  </si>
  <si>
    <t>Определение антител к хламидиям (Chlamydia spp.) в крови</t>
  </si>
  <si>
    <t>А26.06.015.001</t>
  </si>
  <si>
    <t>Определение антител класса А к хламидиям (Chlamydia spp.) в крови</t>
  </si>
  <si>
    <t>А26.06.015.002</t>
  </si>
  <si>
    <t>Определение антител класса М к хламидиям (Chlamydia spp.) в крови</t>
  </si>
  <si>
    <t>А26.06.015.003</t>
  </si>
  <si>
    <t>Определение антител класса G к хламидиям (Chlamydia spp.) в крови</t>
  </si>
  <si>
    <t>А26.06.016</t>
  </si>
  <si>
    <t>Определение антител классов А, М, G (IgA, IgM, IgG) к хламидии пневмонии (Chlamydia pneumoniae) в крови</t>
  </si>
  <si>
    <t>А26.06.017</t>
  </si>
  <si>
    <t>Определение антител классов А, М, G (IgA, IgM, IgG) к хламидии птичьей (Chlamydia psitaci) в крови</t>
  </si>
  <si>
    <t>А26.06.018</t>
  </si>
  <si>
    <t>Определение антител к хламидии трахоматис (Chlamydia trachomatis) в крови</t>
  </si>
  <si>
    <t>А26.06.018.001</t>
  </si>
  <si>
    <t>Определение антител класса A (IgA) к хламидии трахоматис (Chlamydia trachomatis) в крови</t>
  </si>
  <si>
    <t>Определение антител класса М (IgM) к хламидии трахоматис (Chlamydia trachomatis) в крови</t>
  </si>
  <si>
    <t>Определение антител класса G (IgG) к хламидии трахоматис (Chlamydia trachomatis) в крови</t>
  </si>
  <si>
    <t>А26.06.019</t>
  </si>
  <si>
    <t>Определение антител к вирусу Коксаки (Coxsacki virus) в крови</t>
  </si>
  <si>
    <t>А26.06.020</t>
  </si>
  <si>
    <t>Определение антител к коксиелле Бернета (Coxiella burnetii) в крови</t>
  </si>
  <si>
    <t>А26.06.020.001</t>
  </si>
  <si>
    <t>Определение IgM фаза 2 антител к коксиелле Бернета (Coxiella burnetii) в крови</t>
  </si>
  <si>
    <t>А26.06.020.002</t>
  </si>
  <si>
    <t>Определение IgG фаза 2 антител к коксиелле Бернета (Coxiella burnetii) в крови</t>
  </si>
  <si>
    <t>А26.06.020.003</t>
  </si>
  <si>
    <t>Определение IgA фаза 1 антител к коксиелле Бернета (Coxiella burnetii) в крови</t>
  </si>
  <si>
    <t>А26.06.020.004</t>
  </si>
  <si>
    <t>Определение IgG фаза 1 антител к коксиеллеБернета (Coxiella burnetii) в крови</t>
  </si>
  <si>
    <t>А26.06.020.005</t>
  </si>
  <si>
    <t>Определение суммарных антител к коксиеллеБернета (Coxiella burnetii) в крови</t>
  </si>
  <si>
    <t>А26.06.021</t>
  </si>
  <si>
    <t>Определение антител к цитомегаловирусу (Cytomegalovirus) в крови</t>
  </si>
  <si>
    <t>А26.06.022</t>
  </si>
  <si>
    <t>Определение антител классов М, G (IgM, IgG) к цитомегаловирусу (Cytomegalovirus) в крови</t>
  </si>
  <si>
    <t>А26.06.022.001</t>
  </si>
  <si>
    <t>Определение антител класса G (IgG) к цитомегаловирусу (Cytomegalovirus) в крови</t>
  </si>
  <si>
    <t>А26.06.022.002</t>
  </si>
  <si>
    <t>Определение антител класса М (IgM) к цитомегаловирусу (Cytomegalovirus) в крови</t>
  </si>
  <si>
    <t>А26.06.022.003</t>
  </si>
  <si>
    <t>Определение индекса авидности антител класса G (IgG avidity) к цитомегаловирусу (Cytomegalovirus) в крови</t>
  </si>
  <si>
    <t>А26.06.024</t>
  </si>
  <si>
    <t>Определение антител класса G (IgG) к эхинококку однокамерному в крови</t>
  </si>
  <si>
    <t>А26.06.025</t>
  </si>
  <si>
    <t>Определение антител к эхинококку многокамерному (Echinococcus multilocularis) в крови</t>
  </si>
  <si>
    <t>А26.06.026</t>
  </si>
  <si>
    <t>Определение антител классов А, М. G (IgA. IgM, IgG) к амебе гистолитика (Entamoeba histolytica) в крови</t>
  </si>
  <si>
    <t>Определение антител классов М, G (IgM, IgG) к вирусу Эпштейна-Барра (Epstein - Barr virus) в крови</t>
  </si>
  <si>
    <t>Определение антител к капсидному антигену (VCA) вируса Эпштейна-Барр (Epstein - Barr virus) в крови</t>
  </si>
  <si>
    <t>А26.06.029.001</t>
  </si>
  <si>
    <t>Определение антител класса М (IgM) к капсидному антигену (VCA) вируса Эпштейна-Барр (Epstein - Barr virus) в крови</t>
  </si>
  <si>
    <t>А26.06.029.002</t>
  </si>
  <si>
    <t>Определение антител класса G (IgG) к капсидному антигену (VCA) вируса Эпштейна-Барр (Epstein - Barr virus) в крови</t>
  </si>
  <si>
    <t>А26.06.030</t>
  </si>
  <si>
    <t>Определение антител класса G (IgG) к ранним белкам (ЕА) вируса Эпштейна-Барр (Epstein-Barr virus) в крови</t>
  </si>
  <si>
    <t>А26.06.031</t>
  </si>
  <si>
    <t>Определение антител класса G (IgG) к ядерному антигену (NA) вируса Эпштейна-Барр (Epstein-Barr virus) в крови</t>
  </si>
  <si>
    <t>А26.06.032</t>
  </si>
  <si>
    <t>Определение антител классов А, М, G (IgM, IgA, IgG) к лямблиям в крови</t>
  </si>
  <si>
    <t>А26.06.033</t>
  </si>
  <si>
    <t>Определение антител к хеликобактер пилори (Helicobacter pylori) в крови</t>
  </si>
  <si>
    <t>А26.06.034</t>
  </si>
  <si>
    <t>Определение антител к вирусу гепатита A (Hepatitis A virus) в крови</t>
  </si>
  <si>
    <t>А26.06.034.001</t>
  </si>
  <si>
    <t>Определение антител класса М (anti-HAV IgM) к вирусу гепатита А (Hepatitis A virus) в крови</t>
  </si>
  <si>
    <t>А26.06.034.002</t>
  </si>
  <si>
    <t>Обнаружение антител класса G (anti-HAV IgG) к вирусу гепатита А (Hepatitis A virus) в крови</t>
  </si>
  <si>
    <t>А26.06.035</t>
  </si>
  <si>
    <t>Определение антигена (HbeAg) вируса гепатита В (Hepatitis В virus) в крови</t>
  </si>
  <si>
    <t>А26.06.036</t>
  </si>
  <si>
    <t>Определение антигена (HbsAg) вируса гепатита В (Hepatitis В virus) в крови</t>
  </si>
  <si>
    <t>А26.06.036.001</t>
  </si>
  <si>
    <t>Определение антигена (HBsAg) вируса гепатита В (Hepatitis В virus) в крови, качественное исследование</t>
  </si>
  <si>
    <t>А26.06.036.002</t>
  </si>
  <si>
    <t>Определение антигена (HBsAg) вируса гепатита В (Hepatitis В virus) в крови, количественное исследование</t>
  </si>
  <si>
    <t>А26.06.037</t>
  </si>
  <si>
    <t>Определение антигена (HbcAg) вируса гепатита В (Hepatitis В virus) в крови</t>
  </si>
  <si>
    <t>А26.06.038</t>
  </si>
  <si>
    <t>Определение антител к е-антигену (anti-HBe) вируса гепатита В (Hepatitis В virus) в крови</t>
  </si>
  <si>
    <t>А26.06.039</t>
  </si>
  <si>
    <t>Определение антител классов к ядерному антигену (HBcAg) вируса гепатита В (Hepatitis В virus) в крови</t>
  </si>
  <si>
    <t>А26.06.039.001</t>
  </si>
  <si>
    <t>Определение антител класса М к ядерному антигену (anti-HBc IgM) вируса гепатита В (Hepatitis В virus) в крови</t>
  </si>
  <si>
    <t>А26.06.039.002</t>
  </si>
  <si>
    <t>Определение антител класса G к ядерному антигену (anti-HBc IgG) вируса гепатита В (Hepatitis В virus) в крови</t>
  </si>
  <si>
    <t>А26.06.040</t>
  </si>
  <si>
    <t>Определение антител к поверхностному антигену (HBsAg) вируса гепатита В (Hepatitis В virus) в крови</t>
  </si>
  <si>
    <t>А26.06.040.001</t>
  </si>
  <si>
    <t>Определение антител к поверхностному антигену (anti-HBs) вируса гепатита В (Hepatitis В virus) в крови, качественное исследование</t>
  </si>
  <si>
    <t>А26.06.040.002</t>
  </si>
  <si>
    <t>Определение антител к поверхностному антигену (anti-HBs) вируса гепатита В (Hepatitis В virus) в крови, количественное исследование</t>
  </si>
  <si>
    <t>А26.06.041</t>
  </si>
  <si>
    <t>Определение антител к вирусу гепатиту С (Hepatitis С virus) в крови</t>
  </si>
  <si>
    <t>А26.06.041.001</t>
  </si>
  <si>
    <t>Определение антител класса G (anti-HCV IgG) к вирусу гепатита С (Hepatitis С virus) в крови</t>
  </si>
  <si>
    <t>А26.06.041.002</t>
  </si>
  <si>
    <t>Определение суммарных антител классов М и G (anti-HCV IgG и anti-HCV IgM) к вирусу гепатита С (Hepatitis С virus) в крови</t>
  </si>
  <si>
    <t>А26.06.043</t>
  </si>
  <si>
    <t>Определение антител к вирусу гепатита D (Hepatitis D virus) в крови</t>
  </si>
  <si>
    <t>А26.06.043.001</t>
  </si>
  <si>
    <t>Определение антител класса М (anti-HDV IgM) к вирусу гепатита D (Hepatitis D virus) в крови</t>
  </si>
  <si>
    <t>А26.06.043.002</t>
  </si>
  <si>
    <t>Определение антител класса G (anti-HDV IgG) к вирусу гепатита D (Hepatitis Dvirus) в крови</t>
  </si>
  <si>
    <t>А26.06.044</t>
  </si>
  <si>
    <t>Определение антител к вирусу гепатита Е (Hepatitis E virus) в крови</t>
  </si>
  <si>
    <t>А26.06.044.001</t>
  </si>
  <si>
    <t>Определение антител класса М (anti-HEV IgM) к вирусу гепатита Е (HepatitisEvirus) в крови</t>
  </si>
  <si>
    <t>А26.06.044.002</t>
  </si>
  <si>
    <t>Определение антител класса G (anti-HEV IgG) к вирусу гепатита Е (Hepatitis Evirus) в крови</t>
  </si>
  <si>
    <t>А26.06.045</t>
  </si>
  <si>
    <t>Определение антител к вирусу простого герпеса (Herpes simplex virus) в крови</t>
  </si>
  <si>
    <t>А26.06.045.001</t>
  </si>
  <si>
    <t>Определение антител класса G (IgG) к вирусу простого герпеса 1 типа (Herpes simplex virus 1) в крови</t>
  </si>
  <si>
    <t>А26.06.045.002</t>
  </si>
  <si>
    <t>Определение антител класса G (IgG) к вирусу простого герпеса 2 типа (Herpes simplex virus 2) в крови</t>
  </si>
  <si>
    <t>А26.06.045.003</t>
  </si>
  <si>
    <t>Определение антител класса М (IgM) к вирусу простого герпеса 1 и 2 типов (Herpes simplex virus types 1, 2) в крови</t>
  </si>
  <si>
    <t>А26.06.046</t>
  </si>
  <si>
    <t>Определение индекса авидности антител класса G (Ig G avidity) к вирусу простого герпеса (Herpes simplex virus) в крови</t>
  </si>
  <si>
    <t>А26.06.046.001</t>
  </si>
  <si>
    <t>Определение авидности антител класса G к вирусу простого герпеса 2 типа (Herpes simplex virus 2)</t>
  </si>
  <si>
    <t>А26.06.046.002</t>
  </si>
  <si>
    <t>Определение авидности антител класса G к вирусу простого герпеса 1 и 2 типов (Herpes simplex virus types 1, 2)</t>
  </si>
  <si>
    <t>А26.06.047</t>
  </si>
  <si>
    <t>Определение антител к вирусу герпеса человека 6 типа (Herpesvirus 6) в крови</t>
  </si>
  <si>
    <t>А26.06.047.001</t>
  </si>
  <si>
    <t>Определение антител класса G (IgG) к вирусу герпеса человека 6 типа (Human herpes virus 6) в крови</t>
  </si>
  <si>
    <t>А26.06.048</t>
  </si>
  <si>
    <t>Определение антител классов М, G (IgM, IgG) к вирусу иммунодефицита человека ВИЧ-1 (Human immunodeficiency virus HIV 1) в крови</t>
  </si>
  <si>
    <t>А26.06.049</t>
  </si>
  <si>
    <t>Определение антител классов М, G (IgM, IgG) к вирусу иммунодефицита человека ВИЧ-2 (Human immunodeficiency virus HIV 2) в крови</t>
  </si>
  <si>
    <t>А26.06.049.001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</si>
  <si>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</si>
  <si>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А26.06.051</t>
  </si>
  <si>
    <t>Определение антител к легионелле пневмонии (Legionella pneumophila) в крови</t>
  </si>
  <si>
    <t>А26.06.053</t>
  </si>
  <si>
    <t>Определение антител к лейшмании (Leischmania) в крови</t>
  </si>
  <si>
    <t>А26.06.054</t>
  </si>
  <si>
    <t>Определение антител к лептоспире интерроганс (Leptospira interrogans) в крови</t>
  </si>
  <si>
    <t>А26.06.054.001</t>
  </si>
  <si>
    <t>Определение антител класса М (IgM) к лептоспире интерроганс (Leptospira interrogans) в крови</t>
  </si>
  <si>
    <t>А26.06.054.002</t>
  </si>
  <si>
    <t>Определение антител классаА (IgA) к лептоспире интерроганс (Leptospira interrogans) в крови</t>
  </si>
  <si>
    <t>А26.06.054.003</t>
  </si>
  <si>
    <t>Определение антител класса G (IgG) к лептоспире интерроганс (Leptospira interrogans) в крови</t>
  </si>
  <si>
    <t>А26.06.054.004</t>
  </si>
  <si>
    <t>Определение суммарных антител к лептоспире интерроганс (Leptospira interrogans) в крови</t>
  </si>
  <si>
    <t>А26.06.055</t>
  </si>
  <si>
    <t>Определение антител к вирусу лимфоцитарного хориоменингита (Lymphocytic choriomeningitidis) в крови</t>
  </si>
  <si>
    <t>А26.06.056</t>
  </si>
  <si>
    <t>Определение антител к вирусу кори в крови</t>
  </si>
  <si>
    <t>А26.06.056.001</t>
  </si>
  <si>
    <t>Определение антител класса G (IgG) к вирусу кори в крови</t>
  </si>
  <si>
    <t>А26.06.056.002</t>
  </si>
  <si>
    <t>Определение антител класса М, (IgM) к вирусу кори в крови</t>
  </si>
  <si>
    <t>А26.06.057</t>
  </si>
  <si>
    <t>Определение антител классов М, G (IgM, IgG) к микоплазме пневмонии (Mycoplasma pneumoniae) в крови</t>
  </si>
  <si>
    <t>А26.06.060</t>
  </si>
  <si>
    <t>Определение антител к вирусу Крымской-Конго геморрагической лихорадки (Crimean-Congo hemorrhagic fever virus) в крови</t>
  </si>
  <si>
    <t>А26.06.060.001</t>
  </si>
  <si>
    <t>Определение антител класса М (IgM) к вирусу Крымской-Конго геморрагической лихорадки (Crimean-Congo hemorrhagic fever virus) в крови</t>
  </si>
  <si>
    <t>А26.06.060.002</t>
  </si>
  <si>
    <t>Определение антител класса G (IgG) к вирусу Крымской-Конго геморрагической лихорадки (Crimean-Congo hemorrhagic fever virus) в крови</t>
  </si>
  <si>
    <t>А26.06.060.003</t>
  </si>
  <si>
    <t>Определение суммарных антител к вирусу Крымской-Конго геморрагической лихорадки (Crimean-Congo hemorrhagic fever virus) в крови</t>
  </si>
  <si>
    <t>А26.06.062</t>
  </si>
  <si>
    <t>Определение антител к возбудителю описторхоза (Opisthorchis felineus) в крови</t>
  </si>
  <si>
    <t>А26.06.063</t>
  </si>
  <si>
    <t>Определение антител к парвовирусу В19 (Parvovirus В19) в крови</t>
  </si>
  <si>
    <t>А26.06.063.001</t>
  </si>
  <si>
    <t>Определение антител класса G (IgG) к парвовирусу В19 (Parvovirus В19)в крови</t>
  </si>
  <si>
    <t>А26.06.063.002</t>
  </si>
  <si>
    <t>Определение антител класса М (IgM) к парвовирусу В19 (Parvovirus В19)в крови</t>
  </si>
  <si>
    <t>А26.06.064</t>
  </si>
  <si>
    <t>Определение антител к плазмодию фальципарум (Plasmodium falciparum) в крови</t>
  </si>
  <si>
    <t>А26.06.064.001</t>
  </si>
  <si>
    <t>Определениеантител класса G (IgG) к плазмодию фальципарум (Plasmodium falciparum) в крови</t>
  </si>
  <si>
    <t>А26.06.064.002</t>
  </si>
  <si>
    <t>Определение суммарных антител к плазмодию фальципарум (Plasmodium falciparum) в крови</t>
  </si>
  <si>
    <t>А26.06.067</t>
  </si>
  <si>
    <t>Определение антител к респираторному синцитиальному вирусу (Respiratory syncytial virus) в крови</t>
  </si>
  <si>
    <t>А26.06.068</t>
  </si>
  <si>
    <t>Определение антител к риккетсиям - возбудителям клещевых пятнистых лихорадок (Rickettsia spp.) в крови</t>
  </si>
  <si>
    <t>А26.06.068.001</t>
  </si>
  <si>
    <t>Определение суммарных антител к риккетсиям - возбудителям клещевых пятнистых лихорадок (Rickettsia spp.) в крови</t>
  </si>
  <si>
    <t>А26.06.071</t>
  </si>
  <si>
    <t>Определение антител к вирусу краснухи (Rubella virus) в крови</t>
  </si>
  <si>
    <t>А26.06.071.001</t>
  </si>
  <si>
    <t>Определение антител класса G (IgG) к вирусу краснухи (Rubella virus) в крови</t>
  </si>
  <si>
    <t>А26.06.071.002</t>
  </si>
  <si>
    <t>Определение антител класса М (IgM) к вирусу краснухи (Rubella virus) в крови</t>
  </si>
  <si>
    <t>А26.06.071.003</t>
  </si>
  <si>
    <t>Определение индекса авидности антител класса G (IgG avidity) к вирусу краснухи (Rubella virus) в крови</t>
  </si>
  <si>
    <t>А26.06.073</t>
  </si>
  <si>
    <t>Определение антител к сальмонелле кишечной (Salmonella enterica) в крови</t>
  </si>
  <si>
    <t>А26.06.074</t>
  </si>
  <si>
    <t>Определение антител к сальмонелле паратифа A (Salmonella paratyphy А) в крови</t>
  </si>
  <si>
    <t>А26.06.075</t>
  </si>
  <si>
    <t>Определение антител к сальмонелле паратифа В (Salmonella paratyphy В) в крови</t>
  </si>
  <si>
    <t>А26.06.076</t>
  </si>
  <si>
    <t>Определение антител к сальмонелле паратифа С (Salmonella paratyphy С) в крови</t>
  </si>
  <si>
    <t>А26.06.077</t>
  </si>
  <si>
    <t>Определение антител к сальмонелле тифи (Salmonella typhi) в крови</t>
  </si>
  <si>
    <t>А26.06.078</t>
  </si>
  <si>
    <t>Определение антител к стафилококкам (Staphylococcus spp.) в крови</t>
  </si>
  <si>
    <t>А26.06.079</t>
  </si>
  <si>
    <t>Определение антител к трихинеллам (Trichinella spp.) в крови</t>
  </si>
  <si>
    <t>А26.06.080</t>
  </si>
  <si>
    <t>Определение антител к токсокаре собак (Toxocara canis) в крови</t>
  </si>
  <si>
    <t>А26.06.081</t>
  </si>
  <si>
    <t>Определение антител к токсоплазме (Toxoplasma gondii) в крови</t>
  </si>
  <si>
    <t>А26.06.081.001</t>
  </si>
  <si>
    <t>Определение антител класса G (IgG) к токсоплазме (Toxoplasma gondii) в крови</t>
  </si>
  <si>
    <t>А26.06.081.002</t>
  </si>
  <si>
    <t>Определение антител класса М (IgM) к токсоплазме (Toxoplasma gondii) в крови</t>
  </si>
  <si>
    <t>А26.06.081.003</t>
  </si>
  <si>
    <t>Определение индекса авидности антител класса G (IgG avidity) антител к токсоплазме (Toxoplasma gondii) в крови</t>
  </si>
  <si>
    <t>А26.06.082</t>
  </si>
  <si>
    <t>Определение антител к бледной трепонеме (Treponema pallidum) в крови</t>
  </si>
  <si>
    <t>А26.06.082.001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</si>
  <si>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</si>
  <si>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А26.06.082.002</t>
  </si>
  <si>
    <t>Определение антител к бледной трепонеме (Treponema pallidum) иммуноферментным методом (ИФА) в крови</t>
  </si>
  <si>
    <t>А26.06.082.003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</si>
  <si>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</si>
  <si>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А26.06.082.004</t>
  </si>
  <si>
    <t>Определение антител к бледной трепонеме (Treponema pallidum) в реакции непрямой иммунофлюоресценции (РИФ) в ликворе</t>
  </si>
  <si>
    <t>А26.06.082.005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</si>
  <si>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</si>
  <si>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А26.06.082.006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</si>
  <si>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ликворе</t>
  </si>
  <si>
    <t>А26.06.082.007</t>
  </si>
  <si>
    <t>Определение антител к Treponema pallidum в крови методом иммуноблоттинга</t>
  </si>
  <si>
    <t>А26.06.082.008</t>
  </si>
  <si>
    <t>Определение антител к бледной трепонеме (Treponema pallidum) в сыворотке крови реакцией иммунофлюоресценции (РИФ)</t>
  </si>
  <si>
    <t>А26.06.083</t>
  </si>
  <si>
    <t>Определение антител к трипаносоме бруцеи (Trypanosoma brucei) в крови</t>
  </si>
  <si>
    <t>А26.06.084</t>
  </si>
  <si>
    <t>Определение антител к вирусу ветряной оспы и опоясывающего лишая (Varicella-Zoster virus) в крови</t>
  </si>
  <si>
    <t>А26.06.084.001</t>
  </si>
  <si>
    <t>Определение антител класса G (IgG) к вирусу ветряной оспы и опоясывающего лишая (Varicella-Zoster virus) в крови</t>
  </si>
  <si>
    <t>А26.06.084.002</t>
  </si>
  <si>
    <t>Определение антител класса М (IgM) к вирусу ветряной оспы и опоясывающего лишая (Varicella-Zoster virus) в крови</t>
  </si>
  <si>
    <t>А26.06.086</t>
  </si>
  <si>
    <t>Определение антител к сероварам иерсинии энтероколитика (Yersinia enterocolitica) в крови</t>
  </si>
  <si>
    <t>А26.06.087</t>
  </si>
  <si>
    <t>Определение антител к вирусу Т клеточного лейкоза человека в крови</t>
  </si>
  <si>
    <t>А26.06.088</t>
  </si>
  <si>
    <t>Определение антител к вирусу клещевого энцефалита в крови</t>
  </si>
  <si>
    <t>А26.06.088.001</t>
  </si>
  <si>
    <t>Определение антител класса М (IgM) к вирусу клещевого энцефалита в крови</t>
  </si>
  <si>
    <t>А26.06.088.002</t>
  </si>
  <si>
    <t>Определение антител класса G (IgG) к вирусу клещевого энцефалита в крови</t>
  </si>
  <si>
    <t>А26.06.088.003</t>
  </si>
  <si>
    <t>Определение суммарных антител к вирусу клещевого энцефалита в крови</t>
  </si>
  <si>
    <t>А26.06.090</t>
  </si>
  <si>
    <t>Определение антител к хантавирусам, возбудителям геморрагической лихорадки с почечным синдромом в крови</t>
  </si>
  <si>
    <t>А26.06.090.001</t>
  </si>
  <si>
    <t>Определениеантител класса М (IgM) к хантавирусам, возбудителям геморрагической лихорадки с почечным синдромом в крови</t>
  </si>
  <si>
    <t>А26.06.090.002</t>
  </si>
  <si>
    <t>Определение антител класса G (IgG) к хантавирусам, возбудителям геморрагической лихорадки с почечным синдромом в крови</t>
  </si>
  <si>
    <t>А26.06.090.003</t>
  </si>
  <si>
    <t>Определение суммарных антител к хантавирусам, возбудителям геморрагической лихорадки с почечным синдромом в крови</t>
  </si>
  <si>
    <t>А26.06.093</t>
  </si>
  <si>
    <t>Определение антител классов М, G (IgM, IgG) к иерсинии энтероколитика (Yersinia enterocolitica) в крови</t>
  </si>
  <si>
    <t>А26.06.094</t>
  </si>
  <si>
    <t>Определение антител классов М, G (IgM, IgG) к иерсинии псевдотуберкулеза (Yersinia pseudotuberculosis) в крови</t>
  </si>
  <si>
    <t>А26.06.095</t>
  </si>
  <si>
    <t>Определение антител классов М, G (IgM, IgG) к шигелле Боуди (Shigella boydii) в крови</t>
  </si>
  <si>
    <t>А26.06.096</t>
  </si>
  <si>
    <t>Определение антител классов М, G (IgM, IgG) к шигелле дизентерии (Shigella dysenteriae) в крови</t>
  </si>
  <si>
    <t>А26.06.097</t>
  </si>
  <si>
    <t>Определение антител классов М, G (IgM, IgG) к шигелле Зонне (Shigella sonnei) в крови</t>
  </si>
  <si>
    <t>А26.06.098</t>
  </si>
  <si>
    <t>Определение антител классов М, G (IgM, IgG) к шигелле Флекснера (Shigella flexneri) в крови</t>
  </si>
  <si>
    <t>А26.06.099</t>
  </si>
  <si>
    <t>Определение антител к плазмодию вивакс (Plasmodium vivax) в крови</t>
  </si>
  <si>
    <t>А26.06.099.001</t>
  </si>
  <si>
    <t>Определение антител класса G (IgG) к плазмодию вивакс (Plasmodium vivax) в крови</t>
  </si>
  <si>
    <t>А26.06.101</t>
  </si>
  <si>
    <t>Определение антигена вируса гепатита С (Hepatitis С virus) в крови</t>
  </si>
  <si>
    <t>А26.06.102</t>
  </si>
  <si>
    <t>Определение антител к возбудителю паракоклюша (Bordetella parapertussis) в крови</t>
  </si>
  <si>
    <t>А26.06.103</t>
  </si>
  <si>
    <t>Определение антител к возбудителю коклюша (Bordetella pertussis) в крови</t>
  </si>
  <si>
    <t>А26.06.104</t>
  </si>
  <si>
    <t>Определение антител к дифтерийному анатоксину в крови</t>
  </si>
  <si>
    <t>А26.06.105</t>
  </si>
  <si>
    <t>Определение антител к Clostridium tetani в крови</t>
  </si>
  <si>
    <t>А26.06.106</t>
  </si>
  <si>
    <t>Определение антител к вирусу Денге в крови</t>
  </si>
  <si>
    <t>А26.06.106.001</t>
  </si>
  <si>
    <t>Определение антител класса IgM к вирусу Денге в крови</t>
  </si>
  <si>
    <t>А26.06.106.002</t>
  </si>
  <si>
    <t>Определение антител класса IgG к вирусу Денге в крови</t>
  </si>
  <si>
    <t>А26.06.107</t>
  </si>
  <si>
    <t>Определение антигена вируса клещевого энцефалита в крови</t>
  </si>
  <si>
    <t>А26.06.108</t>
  </si>
  <si>
    <t>Определение антигена криптококка (Cryptococcus neoformans) в крови</t>
  </si>
  <si>
    <t>А26.06.109</t>
  </si>
  <si>
    <t>Определение антител к возбудителю менингококка (Neisseria meningitidis) в крови</t>
  </si>
  <si>
    <t>А26.06.110</t>
  </si>
  <si>
    <t>Определение антител к Шига-токсину в сыворотке крови</t>
  </si>
  <si>
    <t>A26.06.111</t>
  </si>
  <si>
    <t>Определение NS1 антигена вируса Денге в крови</t>
  </si>
  <si>
    <t>А26.06.112</t>
  </si>
  <si>
    <t>Определение антител к вирусу паротита (Mumps virus) в крови</t>
  </si>
  <si>
    <t>А26.06.112.001</t>
  </si>
  <si>
    <t>Определение антител класса G (IgG) к вирусу паротита (Mumps virus) в крови</t>
  </si>
  <si>
    <t>А26.06.112.002</t>
  </si>
  <si>
    <t>Определение антител класса М (IgM) к вирусу паротита (Mumps virus) в крови</t>
  </si>
  <si>
    <t>А26.06.113</t>
  </si>
  <si>
    <t>Определение антител к хламидии пневмонии (Chlamydophila pneumoniae) в крови</t>
  </si>
  <si>
    <t>А26.06.114</t>
  </si>
  <si>
    <t>Определение антител к вирусу Западного Нила в крови</t>
  </si>
  <si>
    <t>А26.06.114.001</t>
  </si>
  <si>
    <t>Определение антител класса М (IgM) к вирусу Западного Нила в крови</t>
  </si>
  <si>
    <t>А26.06.114.002</t>
  </si>
  <si>
    <t>Определение антител класса G (IgG) к вирусу Западного Нила в крови</t>
  </si>
  <si>
    <t>А26.06.114.003</t>
  </si>
  <si>
    <t>Определение суммарных антител к вирусу Западного Нила крови</t>
  </si>
  <si>
    <t>А26.06.115</t>
  </si>
  <si>
    <t>Определение суммарных антител к малярийным плазмодиям в крови</t>
  </si>
  <si>
    <t>А26.06.116</t>
  </si>
  <si>
    <t>Определение антител к анаплазме фагоцитофиллум (Anaplasma phagocytophillum) в крови</t>
  </si>
  <si>
    <t>А26.06.116.001</t>
  </si>
  <si>
    <t>Определение антител класса М (IgM) к анаплазме фагоцитофиллум (Anaplasma phagocytophillum) в крови</t>
  </si>
  <si>
    <t>А26.06.116.002</t>
  </si>
  <si>
    <t>Определениеантител класса G (IgG) к анаплазме фагоцитофиллум (Anaplasma phagocytophillum) в крови</t>
  </si>
  <si>
    <t>А26.06.116.003</t>
  </si>
  <si>
    <t>Определение суммарных антител к анаплазме фагоцитофиллум (Anaplasma phagocytophillum) в крови</t>
  </si>
  <si>
    <t>А26.06.117</t>
  </si>
  <si>
    <t>Определение антител к возбудителям моноцитарного эрлихиоза человека (Ehrlichia muris, Ehrlichia chaffeensis) в крови</t>
  </si>
  <si>
    <t>А26.06.117.001</t>
  </si>
  <si>
    <t>Определение антител класса М (IgM) к возбудителям моноцитарного эрлихиоза человека (Ehrlichia muris, Ehrlichia chaffeensis) в крови</t>
  </si>
  <si>
    <t>A26.06.117.002</t>
  </si>
  <si>
    <t>Определение антител класса G (IgG) к возбудителям моноцитарного эрлихиоза человека (Ehrlichia muris, Ehrlichia chaffeensis) в крови</t>
  </si>
  <si>
    <t>A26.06.117.003</t>
  </si>
  <si>
    <t>Определение суммарных антител к возбудителям моноцитарного эрлихиоза человека (Ehrlichia muris, Ehrlichia chaffeensis) в крови</t>
  </si>
  <si>
    <t>А26.06.118</t>
  </si>
  <si>
    <t>Определение антител к риккетсиям - возбудителям сыпного тифа (Rickettsia spp.) в крови</t>
  </si>
  <si>
    <t>A26.06.118.001</t>
  </si>
  <si>
    <t>Определение суммарных антител к риккетсиям - возбудителям сыпного тифа (Rickettsia spp.) в крови</t>
  </si>
  <si>
    <t>А26.06.119</t>
  </si>
  <si>
    <t>Определение антител к трихинеллам (Trichinella spiralis)</t>
  </si>
  <si>
    <t>А26.06.120</t>
  </si>
  <si>
    <t>Определение антител к возбудителям клонорхоза (Clonorchis sinensis)</t>
  </si>
  <si>
    <t>А26.06.121</t>
  </si>
  <si>
    <t>Определение антител к аскаридам (Ascaris lumbricoides)</t>
  </si>
  <si>
    <t>А26.06.122</t>
  </si>
  <si>
    <t>Определение антител к тениидам (Taenia solium,Taeniarhynchus saginatus)</t>
  </si>
  <si>
    <t>А26.06.123</t>
  </si>
  <si>
    <t>Определение антител к возбудителям стронгиллоидоза (Strongyloides stercoralis)</t>
  </si>
  <si>
    <t>А26.06.124</t>
  </si>
  <si>
    <t>Определение антител к возбудителям шистосомоза (Schistosoma haemotobium/mansoni/j aponicum)</t>
  </si>
  <si>
    <t>А26.06.125</t>
  </si>
  <si>
    <t>Определение антител к возбудителям фасциолеза (Fasciola hepatica)</t>
  </si>
  <si>
    <t>А26.06.127</t>
  </si>
  <si>
    <t>Определение Core-антигена вируса гепатита С (Hepatitis С virus) в крови</t>
  </si>
  <si>
    <t>А26.06.128</t>
  </si>
  <si>
    <t>Определение антигена плазмодия вивакс (Plasmodium vivax) в крови</t>
  </si>
  <si>
    <t>А26.06.129</t>
  </si>
  <si>
    <t>Определение антигенов малярийных плазмодиев (Plasmodium) в крови</t>
  </si>
  <si>
    <t>А26.06.130</t>
  </si>
  <si>
    <t>Определение антигена плазмодия фальципарум (Plasmodium falciparum) в крови</t>
  </si>
  <si>
    <t>А26.06.131</t>
  </si>
  <si>
    <t>Определение антигенов вируса простого герпеса 1 и 2 типов (Herpes simplex virus types 1, 2) в крови</t>
  </si>
  <si>
    <t>А26.06.132</t>
  </si>
  <si>
    <t>Определение антигена бруцелл (Brucella spp.) в крови</t>
  </si>
  <si>
    <t>А26.06.133</t>
  </si>
  <si>
    <t>Определение антигена р24 вируса иммунодефицита человека ВИЧ-1 (Human immunodeficiency virus HIV-1,) в крови</t>
  </si>
  <si>
    <t>А26.06.134</t>
  </si>
  <si>
    <t>Молекулярно-биологическое исследование нативного препарата ткани селезенки или парафинового блока на Mycobacterium tuberculosis complex (микобактерии туберкулеза)</t>
  </si>
  <si>
    <t>А26.06.134.001</t>
  </si>
  <si>
    <t>Определение ДНК Mycobacterium tuberculosis complex (микобактерии туберкулеза) в нативном препарате ткани селезенки или парафиновом блоке</t>
  </si>
  <si>
    <t>А26.06.135</t>
  </si>
  <si>
    <t>Молекулярно-биологическое исследование нативного препарата ткани селезенки или парафинового блока для дифференциации видов Mycobacterium tuberculosis complex (M. tuberculosis, M. bovis, М. bovis BCG)</t>
  </si>
  <si>
    <t>А26.06.135.001</t>
  </si>
  <si>
    <t>Определение ДНК Mycobacterium tuberculosis complex (M. tuberculosis, M. bovis, M. bovis BCG) с дифференциацией вида в нативном препарате ткани селезенки или парафиновом блоке методом ПЦР</t>
  </si>
  <si>
    <t>А26.06.136</t>
  </si>
  <si>
    <t>Молекулярно-биологическое исследование нативного препарата тканей лимфоузла или парафинового блокана микобактерии туберкулеза (Mycobacterium tuberculosis complex)</t>
  </si>
  <si>
    <t>А26.06.136.001</t>
  </si>
  <si>
    <t>Определение ДНК микобактерии туберкулеза (Mycobacterium tuberculosis complex) в нативном препарате тканей лимфоузла или парафиновом блоке</t>
  </si>
  <si>
    <t>А26.06.137</t>
  </si>
  <si>
    <t>Молекулярно-биологическое исследование нативного препарата тканей лимфоузла или парафинового блока для дифференциации видов Mycobacterium tuberculosis complex (M. tuberculosis, M. bovis, М. bovis BCG)</t>
  </si>
  <si>
    <t>А26.06.137.001</t>
  </si>
  <si>
    <t>Определение ДНК Mycobacterium tuberculosis complex (M. tuberculosis, M. bovis, M. bovis BCG) с дифференциацией вида в нативном препарате тканей лимфоузла или парафиновом блоке методом ПЦР</t>
  </si>
  <si>
    <t>А26.06.138</t>
  </si>
  <si>
    <t>Исследование уровня интерферона-гамма на антигены Mycobacterium tuberculosis complex в крови</t>
  </si>
  <si>
    <t>А26.07.001</t>
  </si>
  <si>
    <t>Микроскопическое исследование соскоба язвы полости рта на бледную трепонему (Treponema pallidum)</t>
  </si>
  <si>
    <t>А26.07.002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</si>
  <si>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</si>
  <si>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А26.07.003</t>
  </si>
  <si>
    <t>Микробиологическое (культуральное) исследование абсцессов на неспорообразующие анаэробные микроорганизмы</t>
  </si>
  <si>
    <t>А26.07.004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</si>
  <si>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</si>
  <si>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А26.07.005</t>
  </si>
  <si>
    <t>Микробиологическое (культуральное) исследование абсцессов на аэробные и факультативно-анаэробные микроорганизмы</t>
  </si>
  <si>
    <t>А26.07.006</t>
  </si>
  <si>
    <t>Микробиологическое (культуральное) исследование соскоба полости рта на дрожжевые грибы</t>
  </si>
  <si>
    <t>А26.07.007</t>
  </si>
  <si>
    <t>Молекулярно-биологическое исследование слюны на цитомегаловирус (Cytomegalovirus)</t>
  </si>
  <si>
    <t>А26.07.007.001</t>
  </si>
  <si>
    <t>Определение ДНК цитомегаловируса (Cytomegalovirus) методом ПЦР в слюне, качественное исследование</t>
  </si>
  <si>
    <t>А26.07.007.002</t>
  </si>
  <si>
    <t>Определение ДНК цитомегаловируса (Cytomegalovirus) методом ПЦР в слюне, количественное исследование</t>
  </si>
  <si>
    <t>А26.07.008</t>
  </si>
  <si>
    <t>Молекулярно-биологическое исследование слюны на вирус герпеса человека 6 типа (HHV 6)</t>
  </si>
  <si>
    <t>А26.07.008.001</t>
  </si>
  <si>
    <t>Определение ДНК вирус герпеса человека 6 типа (HHV 6) в слюне, количественное исследование</t>
  </si>
  <si>
    <t>А26.07.009</t>
  </si>
  <si>
    <t>Молекулярно-биологическое исследование слюны на парвовирус В19 (Parvovirus B19)</t>
  </si>
  <si>
    <t>А26.07.009.001</t>
  </si>
  <si>
    <t>Определение ДНК парвовируса В19 (Parvo virus В19) методом ПЦР в слюне, качественное исследование</t>
  </si>
  <si>
    <t>А26.07.009.002</t>
  </si>
  <si>
    <t>Определение ДНК парвовируса В19 (Parvo virus В19) методом ПЦР в слюне, количественное исследование</t>
  </si>
  <si>
    <t>А26.07.010</t>
  </si>
  <si>
    <t>Молекулярно-биологическое исследование слюны на вирус краснухи (Rubella virus)</t>
  </si>
  <si>
    <t>А26.07.010.001</t>
  </si>
  <si>
    <t>Определение РНК вируса краснухи (Rubella virus) методом ПЦР в слюне, качественное исследование</t>
  </si>
  <si>
    <t>А26.07.010.002</t>
  </si>
  <si>
    <t>Определение РНК вируса краснухи (Rubella virus) методом ПЦР в слюне, количественное исследование</t>
  </si>
  <si>
    <t>А26.07.011</t>
  </si>
  <si>
    <t>Молекулярно-биологическое исследование отделяемого эрозивно-язвенных элементов слизистой оболочки ротовой полости на бледную трепонему (Treponema pallidum)</t>
  </si>
  <si>
    <t>А26.07.011.001</t>
  </si>
  <si>
    <t>Определение ДНК бледной трепонемы (Treponema pallidum) в отделяемом эрозивно-язвенных элементов слизистой оболочки ротовой полости методом ПЦР</t>
  </si>
  <si>
    <t>А26.07.012</t>
  </si>
  <si>
    <t>Микробиологическое (культуральное) исследование отделяемого из полости рта</t>
  </si>
  <si>
    <t>А26.07.013</t>
  </si>
  <si>
    <t>Молекулярно-биологическое исследование нативного препарата тканей полости рта или парафинового блока на микобактерии туберкулеза (Mycobacterium tuberculosis complex)</t>
  </si>
  <si>
    <t>А26.07.013.001</t>
  </si>
  <si>
    <t>Определение ДНК микобактерии туберкулеза (Mycobacterium tuberculosis complex) в нативном препарате тканей полости рта или парафиновом блоке</t>
  </si>
  <si>
    <t>А26.07.014</t>
  </si>
  <si>
    <t>Молекулярно-биологическое исследование нативного препарата тканей полости рта или парафинового блока для дифференциации видов Mycobacterium tuberculosis complex (M. tuberculosis, M. bovis, М. bovis BCG)</t>
  </si>
  <si>
    <t>А26.07.014.001</t>
  </si>
  <si>
    <t>Определение ДНК Mycobacterium tuberculosis complex (M. tuberculosis, M. bovis, M. bovis BCG) с дифференциацией вида в нативном препарате тканей полости рта или парафиновом блоке методом ПЦР</t>
  </si>
  <si>
    <t>А26.08.001</t>
  </si>
  <si>
    <t>Микробиологическое (культуральное) исследование слизи и пленок с миндалин на палочку дифтерии (Corinebacterium diphtheriae)</t>
  </si>
  <si>
    <t>А26.08.002</t>
  </si>
  <si>
    <t>Микроскопическое исследование мазков с задней стенки глотки на менингококк (Neisseria meningitidis)</t>
  </si>
  <si>
    <t>А26.08.003</t>
  </si>
  <si>
    <t>Микробиологическое (культуральное) исследование слизи с задней стенки глотки на менингококк (Neisseria meningitidis)</t>
  </si>
  <si>
    <t>А26.08.004</t>
  </si>
  <si>
    <t>Микроскопическое исследование мазков с миндалин на гонококк (Neisseria gonorrhoeae)</t>
  </si>
  <si>
    <t>А26.08.005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</si>
  <si>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</si>
  <si>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</si>
  <si>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</si>
  <si>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А26.08.007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</si>
  <si>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</si>
  <si>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А26.08.008</t>
  </si>
  <si>
    <t>Молекулярно-биологическое исследование мазков со слизистой оболочки носоглотки на коронавирусы 229Е, ОС43, NL63, HKUI (Human Coronavirus)</t>
  </si>
  <si>
    <t>А26.08.008.001</t>
  </si>
  <si>
    <t>Определение РНК коронавирусов 229Е, ОС43, NL63, HKUI (Human Coronavirus) в мазках со слизистой оболочки носоглотки методом ПЦР</t>
  </si>
  <si>
    <t>А26.08.009</t>
  </si>
  <si>
    <t>Микробиологическое (культуральное) исследование носоглоточных смывов на дрожжевые грибы</t>
  </si>
  <si>
    <t>А26.08.010</t>
  </si>
  <si>
    <t>Микробиологическое (культуральное) исследование носоглоточных смывов на мицелиальные грибы</t>
  </si>
  <si>
    <t>А26.08.011</t>
  </si>
  <si>
    <t>Микроскопическое исследование смывов из зева на пневмоцисты (Pneumocestis carinii)</t>
  </si>
  <si>
    <t>А26.08.012</t>
  </si>
  <si>
    <t>Микроскопическое исследование специфических элементов с миндалин на бледную трепонему (Treponema pallidum)</t>
  </si>
  <si>
    <t>А26.08.013</t>
  </si>
  <si>
    <t>Moлекулярно-биологическое исследование носоглоточных смывов на вирус эпидемического паротита</t>
  </si>
  <si>
    <t>А26.08.013.001</t>
  </si>
  <si>
    <t>Определение ДНК вируса эпидемического паротита в носоглоточных смывах методом ПЦР</t>
  </si>
  <si>
    <t>А26.08.014</t>
  </si>
  <si>
    <t>Молекулярно-биологическое исследование отделяемого верхних дыхательных путей на микоплазму хоминис (Mycoplasma hominis)</t>
  </si>
  <si>
    <t>А26.08.015</t>
  </si>
  <si>
    <t>Бактериологическое исследование отделяемого из зева на стрептококк группы A (Streptococcus gr. A)</t>
  </si>
  <si>
    <t>А26.08.016</t>
  </si>
  <si>
    <t>Бактериологическое исследование отделяемого слизистой оболочки ротоглотки на гонококк (Neisseria gonorrhoeae)</t>
  </si>
  <si>
    <t>А26.08.017</t>
  </si>
  <si>
    <t>Молекулярно-биологическое исследование соскоба из носоглотки на вирус простого герпеса (Herpes simplex virus)</t>
  </si>
  <si>
    <t>А26.08.018</t>
  </si>
  <si>
    <t>Определение антигена стрептококка группы A (S.pyogenes) в отделяемом верхних дыхательных путей</t>
  </si>
  <si>
    <t>А26.08.019</t>
  </si>
  <si>
    <t>Молекулярно-биологическое исследование мазков со слизистой оболочки носоглоткина вирус гриппа (Influenza virus)</t>
  </si>
  <si>
    <t>А26.08.019.001</t>
  </si>
  <si>
    <t>Определение РНК вируса гриппа A (Influenza virus А) в мазках со слизистой оболочки носоглотки методом ПЦР</t>
  </si>
  <si>
    <t>А26.08.019.002</t>
  </si>
  <si>
    <t>Определение РНК вируса гриппа В (Influenza virus В) в мазках со слизистой оболочки носоглотки методом ПЦР</t>
  </si>
  <si>
    <t>А26.08.019.003</t>
  </si>
  <si>
    <t>Определение РНК вируса гриппа С (Influenza virus С) в мазках со слизистой оболочки носоглотки методом ПЦР</t>
  </si>
  <si>
    <t>А26.08.020</t>
  </si>
  <si>
    <t>Молекулярно-биологическое исследование мазков со слизистой оболочки носоглотки на респираторно-синцитиальный вирус (Human Respiratory Syncytial virus)</t>
  </si>
  <si>
    <t>А26.08.020.001</t>
  </si>
  <si>
    <t>Определение РНК респираторно-синцитиального вируса (Human Respiratory Syncytial virus) в мазках со слизистой оболочки носоглотки методом ПЦР</t>
  </si>
  <si>
    <t>А26.08.022</t>
  </si>
  <si>
    <t>Молекулярно-биологическое исследование мазков со слизистой оболочки носоглотки на аденовирус (Human Adenovirus)</t>
  </si>
  <si>
    <t>А26.08.022.001</t>
  </si>
  <si>
    <t>Определение ДНК аденовируса (Human Adenovirus) в мазках со слизистой оболочки носоглотки методом ПЦР</t>
  </si>
  <si>
    <t>А26.08.023</t>
  </si>
  <si>
    <t>Молекулярно-биологическое исследование мазков со слизистой оболочки носоглотки на метапневмовирус (Human Metapneumo virus)</t>
  </si>
  <si>
    <t>А26.08.023.001</t>
  </si>
  <si>
    <t>Определение РНК метапневмовируса (Human Metapneumo virus) в мазках со слизистой оболочки носоглотки методом ПЦР</t>
  </si>
  <si>
    <t>А26.08.024</t>
  </si>
  <si>
    <t>Молекулярно-биологическое исследование мазков со слизистой оболочки носоглотки вирусов парагриппа (Human Parainfluenza virus)</t>
  </si>
  <si>
    <t>А26.08.024.001</t>
  </si>
  <si>
    <t>Определение РНК вирусов парагриппа (Human Parainfluenza virus) в мазках со слизистой оболочки носоглотки методом ПЦР</t>
  </si>
  <si>
    <t>А26.08.025</t>
  </si>
  <si>
    <t>Молекулярно-биологическое исследование мазков со слизистой оболочки носоглотки на риновирусы (Human Rhinovirus)</t>
  </si>
  <si>
    <t>А26.08.025.001</t>
  </si>
  <si>
    <t>Определение РНК риновирусов (Human Rhinovirus) в мазках со слизистой оболочки носоглотки методом ПЦР</t>
  </si>
  <si>
    <t>А26.08.026</t>
  </si>
  <si>
    <t>Молекулярно-биологическое исследование мазков со слизистой оболочки носоглотки на бокавирус (Human Bocavirus)</t>
  </si>
  <si>
    <t>А26.08.026.001</t>
  </si>
  <si>
    <t>Определение ДНК бокавируса (Human Bocavirus) в мазках со слизистой оболочки носоглотки методом ПЦР</t>
  </si>
  <si>
    <t>А26.08.027</t>
  </si>
  <si>
    <t>Молекулярно-биологическое исследование мазков со слизистой оболочки носоглотки на коронавирус ТОРС (SARS-cov)</t>
  </si>
  <si>
    <t>А26.08.027.001</t>
  </si>
  <si>
    <t>Определение РНК коронавируса ТОРС (SARS-cov) в мазках со слизистой оболочки носоглотки методом ПЦР</t>
  </si>
  <si>
    <t>А26.08.028</t>
  </si>
  <si>
    <t>Молекулярно-биологическое исследование мазков со слизистой оболочки носоглотки на коронавирус БВРС (MERS-cov)</t>
  </si>
  <si>
    <t>А26.08.028.001</t>
  </si>
  <si>
    <t>Определение РНК коронавируса БВРС (MERS-cov) в мазках со слизистой оболочки носоглотки методом ПЦР</t>
  </si>
  <si>
    <t>А26.08.029</t>
  </si>
  <si>
    <t>Молекулярно-биологическое исследование мазков со слизистой оболочки носоглотки на Mycoplasma pneumoniae</t>
  </si>
  <si>
    <t>А26.08.029.001</t>
  </si>
  <si>
    <t>Определение ДНК Mycoplasma pneumoniae в мазках со слизистой оболочки носоглотки методом ПЦР</t>
  </si>
  <si>
    <t>А26.08.030</t>
  </si>
  <si>
    <t>Молекулярно-биологическое исследование мазков со слизистой оболочки носоглотки на Chlamydophila pneumoniae</t>
  </si>
  <si>
    <t>А26.08.030.001</t>
  </si>
  <si>
    <t>Определение ДНК Chlamydophila pneumoniae в мазках со слизистой оболочки носоглотки методом ПЦР</t>
  </si>
  <si>
    <t>А26.08.031</t>
  </si>
  <si>
    <t>Молекулярно-биологическое исследование мазков со слизистой оболочки носоглотки на возбудители коклюша (Bordetella pertussis, Bordetella parapertussis, Bordetella bronchiseprica)</t>
  </si>
  <si>
    <t>А26.08.031.001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</si>
  <si>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</si>
  <si>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А26.08.032</t>
  </si>
  <si>
    <t>Молекулярно-биологическое исследование мазков со слизистой оболочки носоглотки навозбудитель дифтерии (Corynebacterium diphtheriae)</t>
  </si>
  <si>
    <t>А26.08.032.001</t>
  </si>
  <si>
    <t>Определение ДНК возбудителя дифтерии (Corynebacterium diphtheriae) в мазках со слизистой оболочки носоглотки методом ПЦР</t>
  </si>
  <si>
    <t>А26.08.033</t>
  </si>
  <si>
    <t>Молекулярно-биологическое исследование мазков со слизистой оболочки носоглотки на Streptococcus pneumoniae</t>
  </si>
  <si>
    <t>А26.08.033.001</t>
  </si>
  <si>
    <t>Определение ДНК Streptococcus pneumoniae в мазках со слизистой оболочки носоглотки методом ПЦР, количественное исследование</t>
  </si>
  <si>
    <t>А26.08.034</t>
  </si>
  <si>
    <t>Молекулярно-биологическое исследование мазков со слизистой оболочки носоглотки на Haemophilus influenzae</t>
  </si>
  <si>
    <t>А26.08.034.001</t>
  </si>
  <si>
    <t>Определение ДНК Haemophilus influenzae в мазках со слизистой оболочки носоглотки методом ПЦР количественное исследование</t>
  </si>
  <si>
    <t>А26.08.035</t>
  </si>
  <si>
    <t>Молекулярно-биологическое исследование мазков со слизистой оболочки носоглоткина Moraxella catarrhalis</t>
  </si>
  <si>
    <t>А26.08.035.001</t>
  </si>
  <si>
    <t>Определение ДНК Moraxella catarrhalis в мазках со слизистой оболочки носоглотки методом ПЦР количественное исследование</t>
  </si>
  <si>
    <t>А26.08.036</t>
  </si>
  <si>
    <t>Молекулярно-биологическое исследование мазков со слизистой оболочки носоглотки на Staphylococcus aureus</t>
  </si>
  <si>
    <t>А26.08.036.001</t>
  </si>
  <si>
    <t>Определение ДНК Staphylococcus aureus в мазках со слизистой оболочки носоглотки методом ПЦР, количественное исследование</t>
  </si>
  <si>
    <t>А26.08.037</t>
  </si>
  <si>
    <t>Молекулярно-биологическое исследование мазков со слизистой оболочки носоглотки на Streptococcus pyogenes</t>
  </si>
  <si>
    <t>А26.08.037.001</t>
  </si>
  <si>
    <t>Определение ДНК Streptococcus pyogenes в мазках со слизистой оболочки носоглотки методом ПЦР, количественное исследование</t>
  </si>
  <si>
    <t>А26.08.038</t>
  </si>
  <si>
    <t>Молекулярно-биологическое исследование мазков со слизистой оболочки ротоглотки на вирус гриппа (Influenza virus)</t>
  </si>
  <si>
    <t>А26.08.038.001</t>
  </si>
  <si>
    <t>Определение РНК вируса гриппа A (Influenza virus А) в мазках со слизистой оболочки ротоглотки методом ПЦР</t>
  </si>
  <si>
    <t>А26.08.038.002</t>
  </si>
  <si>
    <t>Определение РНК вируса гриппа В (Influenza virus В) в мазках со слизистой оболочки ротоглотки методом ПЦР</t>
  </si>
  <si>
    <t>А26.08.038.003</t>
  </si>
  <si>
    <t>Определение РНК вируса гриппа С (Influenza virus С) в мазках со слизистой оболочки ротоглотки методом ПЦР</t>
  </si>
  <si>
    <t>А26.08.039</t>
  </si>
  <si>
    <t>Молекулярно-биологическое исследование мазков со слизистой оболочки ротоглотки на респираторно-синцитиальный вирус (Human Respiratory Syncytial virus)</t>
  </si>
  <si>
    <t>А26.08.039.001</t>
  </si>
  <si>
    <t>Определение РНК респираторно-синцитиального вируса (Human Respiratory Syncytial virus) в мазках со слизистой оболочки ротоглотки методом ПЦР</t>
  </si>
  <si>
    <t>А26.08.040</t>
  </si>
  <si>
    <t>Молекулярно-биологическое исследование мазков со слизистой оболочки ротоглотки на аденовирус (Human Adenovirus)</t>
  </si>
  <si>
    <t>А26.08.040.001</t>
  </si>
  <si>
    <t>Определение ДНК аденовируса (Human Adenovirus) в мазках со слизистой оболочки ротоглотки методом ПЦР</t>
  </si>
  <si>
    <t>А26.08.041</t>
  </si>
  <si>
    <t>Молекулярно-биологическое исследование мазков со слизистой оболочки ротоглотки на метапневмовирус (Human Metapneumo virus)</t>
  </si>
  <si>
    <t>А26.08.041.001</t>
  </si>
  <si>
    <t>Определение РНК метапневмовируса (Human Metapneumo virus) в мазках со слизистой оболочки ротоглотки методом ПЦР</t>
  </si>
  <si>
    <t>А26.08.042</t>
  </si>
  <si>
    <t>Молекулярно-биологическое исследование мазков со слизистой оболочки ротоглотки вирусов парагриппа (Human Parainfluenza virus)</t>
  </si>
  <si>
    <t>А26.08.042.001</t>
  </si>
  <si>
    <t>Определение РНК вирусов парагриппа (Human Parainfluenza virus) в мазках со слизистой оболочки ротоглотки методом ПЦР</t>
  </si>
  <si>
    <t>А26.08.043</t>
  </si>
  <si>
    <t>Молекулярно-биологическое исследование мазков со слизистой оболочки ротоглотки на риновирусы (Human Rhino virus)</t>
  </si>
  <si>
    <t>А26.08.043.001</t>
  </si>
  <si>
    <t>Определение РНК риновирусов (Human Rhinovirus) в мазках со слизистой оболочки ротоглотки методом ПЦР</t>
  </si>
  <si>
    <t>А26.08.044</t>
  </si>
  <si>
    <t>Молекулярно-биологическое исследование мазков со слизистой оболочки ротоглотки на бокавирус (Human Bocavirus)</t>
  </si>
  <si>
    <t>А26.08.044.001</t>
  </si>
  <si>
    <t>Определение ДНК бокавируса (Human Bocavirus) в мазках со слизистой оболочки ротоглотки методом ПЦР</t>
  </si>
  <si>
    <t>А26.08.045</t>
  </si>
  <si>
    <t>Молекулярно-биологическое исследование мазков со слизистой оболочки ротоглотки на коронавирусы 229Е, ОС43, NL63, HKUI (Human Coronavirus)</t>
  </si>
  <si>
    <t>А26.08.045.001</t>
  </si>
  <si>
    <t>Определение РНК коронавирусов 229Е, ОС43, NL63, HKUI (Human Coronavirus) в мазках со слизистой оболочки ротоглотки методом ПЦР</t>
  </si>
  <si>
    <t>А26.08.046</t>
  </si>
  <si>
    <t>Молекулярно-биологическое исследование мазков со слизистой оболочки ротоглотки на коронавирус ТОРС (SARS-cov)</t>
  </si>
  <si>
    <t>А26.08.046.001</t>
  </si>
  <si>
    <t>Определение РНК коронавируса ТОРС (SARS-cov) в мазках со слизистой оболочки ротоглотки методом ПЦР</t>
  </si>
  <si>
    <t>А26.08.047</t>
  </si>
  <si>
    <t>Молекулярно-биологическое исследование мазков со слизистой оболочки ротоглотки на коронавирус БВРС (MERS-cov)</t>
  </si>
  <si>
    <t>А26.08.047.001</t>
  </si>
  <si>
    <t>Определение РНК коронавируса БВРС (MERS-cov) в мазках со слизистой оболочки ротоглотки методом ПЦР</t>
  </si>
  <si>
    <t>А26.08.048</t>
  </si>
  <si>
    <t>Молекулярно-биологическое исследование мазков со слизистой оболочки ротоглотки на Mycoplasma pneumoniae</t>
  </si>
  <si>
    <t>А26.08.048.001</t>
  </si>
  <si>
    <t>Определение ДНК Mycoplasma pneumoniae в мазках со слизистой оболочки ротоглотки методом ПЦР</t>
  </si>
  <si>
    <t>А26.08.049</t>
  </si>
  <si>
    <t>Молекулярно-биологическое исследование мазков со слизистой оболочки ротоглотки на Chlamydophila pneumoniae</t>
  </si>
  <si>
    <t>А26.08.049.001</t>
  </si>
  <si>
    <t>Определение ДНК Chlamydophila pneumoniae в мазках со слизистой оболочки ротоглотки методом ПЦР</t>
  </si>
  <si>
    <t>А26.08.050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</si>
  <si>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</t>
  </si>
  <si>
    <t>А26.08.050.001</t>
  </si>
  <si>
    <t>Определение ДНК возбудителей коклюша (Bordetella pertussis, Bordetella parapertussis, Bordetella bronchiseprica) в мазках со слизистой оболочки ротоглотки методом ПЦР</t>
  </si>
  <si>
    <t>А26.08.051</t>
  </si>
  <si>
    <t>Молекулярно-биологическое исследование мазков со слизистой оболочки ротоглотки на возбудителя дифтерии (Corynebacterium diphtheriae)</t>
  </si>
  <si>
    <t>А26.08.051.001</t>
  </si>
  <si>
    <t>Определение ДНК возбудителя дифтерии (Corynebacterium diphtheriae) в мазках со слизистой оболочки ротоглотки методом ПЦР</t>
  </si>
  <si>
    <t>А26.08.052</t>
  </si>
  <si>
    <t>Молекулярно-биологическое исследование мазков со слизистой оболочки ротоглотки на Streptococcus pneumoniae</t>
  </si>
  <si>
    <t>А26.08.052.001</t>
  </si>
  <si>
    <t>Определение ДНК Streptococcus pneumoniae в мазках со слизистой оболочки ротоглотки методом ПЦР, количественное исследование</t>
  </si>
  <si>
    <t>А26.08.053</t>
  </si>
  <si>
    <t>Молекулярно-биологическое исследование мазков со слизистой оболочки ротоглотки на Haemophilus influenzae</t>
  </si>
  <si>
    <t>А26.08.053.001</t>
  </si>
  <si>
    <t>Определение ДНК Haemophilus influenzae в мазках со слизистой оболочки ротоглотки методом ПЦР, количественное исследование</t>
  </si>
  <si>
    <t>А26.08.054</t>
  </si>
  <si>
    <t>Молекулярно-биологическое исследование мазков со слизистой оболочки ротоглотки на Moraxella catarrhalis</t>
  </si>
  <si>
    <t>А26.08.054.001</t>
  </si>
  <si>
    <t>Определение ДНК Moraxella catarrhalis в мазках со слизистой оболочки ротоглотки методом ПЦР, количественное исследование</t>
  </si>
  <si>
    <t>А26.08.055</t>
  </si>
  <si>
    <t>Молекулярно-биологическое исследование мазков со слизистой оболочки ротоглотки на Staphylococcus aureus</t>
  </si>
  <si>
    <t>А26.08.055.001</t>
  </si>
  <si>
    <t>Определение ДНК Staphylococcus aureus в мазках со слизистой оболочки ротоглотки методом ПЦР, количественное исследование</t>
  </si>
  <si>
    <t>А26.08.056</t>
  </si>
  <si>
    <t>Молекулярно-биологическое исследование мазков со слизистой оболочки ротоглотки на Streptococcus pyogenes</t>
  </si>
  <si>
    <t>А26.08.056.001</t>
  </si>
  <si>
    <t>Определение ДНК Streptococcus pyogenes в мазках со слизистой оболочки ротоглотки методом ПЦР, количественное исследование</t>
  </si>
  <si>
    <t>А26.08.057</t>
  </si>
  <si>
    <t>Молекулярно-биологическое исследование мазков со слизистой оболочки ротоглотки на парвовирус В19 (Parvovirus В19)</t>
  </si>
  <si>
    <t>А26.08.057.001</t>
  </si>
  <si>
    <t>Определение ДНК парвовируса В19 (Parvovirus В19) в мазках со слизистой оболочки ротоглотки методом ПЦР, качественное исследование</t>
  </si>
  <si>
    <t>А26.08.057.002</t>
  </si>
  <si>
    <t>Определение ДНК парвовируса В19 (Parvovirus В19) в мазках со слизистой оболочки ротоглотки методом ПЦР, количественное исследование</t>
  </si>
  <si>
    <t>А26.08.058</t>
  </si>
  <si>
    <t>Молекулярно-биологическое исследование мазков со слизистой оболочки ротоглотки на цитомегаловирус (Cytomegalovirus)</t>
  </si>
  <si>
    <t>А26.08.058.001</t>
  </si>
  <si>
    <t>Определение ДНК цитомегаловируса (Cytomegalovirus) в мазках со слизистой оболочки ротоглотки методом ПЦР, качественное исследование</t>
  </si>
  <si>
    <t>А26.08.058.002</t>
  </si>
  <si>
    <t>Определение ДНК цитомегаловируса (Cytomegalovirus) в мазках со слизистой оболочки ротоглотки методом ПЦР, количественное исследование</t>
  </si>
  <si>
    <t>А26.08.059</t>
  </si>
  <si>
    <t>Молекулярно-биологическое исследование мазков со слизистой оболочки ротоглотки на вирус Эпштейна-Барр (Epstein - Barr virus)</t>
  </si>
  <si>
    <t>А26.08.059.001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</si>
  <si>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</si>
  <si>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А26.08.059.002</t>
  </si>
  <si>
    <t>Определение ДНК вируса Эпштейна-Барр (Epstein - Barr virus) в мазках со слизистой оболочки ротоглотки методом ПЦР, количественное исследование</t>
  </si>
  <si>
    <t>А26.08.060</t>
  </si>
  <si>
    <t>Молекулярно-биологическое исследование мазков со слизистой оболочки ротоглотки на вирус герпеса 6 типа (HHV6)</t>
  </si>
  <si>
    <t>А26.08.060.001</t>
  </si>
  <si>
    <t>Определение ДНК вируса герпеса 6 типа (HHV6) в мазках со слизистой оболочки ротоглотки методом ПЦР. качественное исследование</t>
  </si>
  <si>
    <t>А26.08.060.002</t>
  </si>
  <si>
    <t>Определение ДНК вируса герпеса 6 типа (HHV6) в мазках со слизистой оболочки ротоглотки методом ПЦР, количественное исследование</t>
  </si>
  <si>
    <t>А26.08.061</t>
  </si>
  <si>
    <t>Молекулярно-биологическое исследование мазков со слизистой оболочки ротоглотки на Pneumocystis jirovecii (carinii)</t>
  </si>
  <si>
    <t>А26.08.061.001</t>
  </si>
  <si>
    <t>Определение ДНК Pneumocystis jirovecii (carinii) в мазках со слизистой оболочки ротоглотки методом ПЦР</t>
  </si>
  <si>
    <t>А26.08.062</t>
  </si>
  <si>
    <t>Молекулярно-биологическое исследование мазков со слизистой оболочки ротоглотки на Pseudomonas aeruginosa</t>
  </si>
  <si>
    <t>А26.08.062.001</t>
  </si>
  <si>
    <t>Определение ДНК Pseudomonas aeruginosa в мазках со слизистой оболочки ротоглотки методом ПЦР</t>
  </si>
  <si>
    <t>А26.08.063</t>
  </si>
  <si>
    <t>Молекулярно-биологическое исследование мазков со слизистой оболочки ротоглотки для выявления РНК вируса краснухи (Rubella virus)</t>
  </si>
  <si>
    <t>А26.08.063.001</t>
  </si>
  <si>
    <t>Определение РНК вируса краснухи (Rubella virus) в мазках со слизистой оболочки ротоглотки методом ПЦР</t>
  </si>
  <si>
    <t>А26.08.064</t>
  </si>
  <si>
    <t>Молекулярно-биологическое исследование мазков со слизистой оболочки ротоглотки на менингококк (Neisseria meningitidis)</t>
  </si>
  <si>
    <t>А26.08.064.001</t>
  </si>
  <si>
    <t>Определение ДНК менингококка (Neisseria meningitidis) в мазках со слизистой оболочки ротоглотки методом ПЦР</t>
  </si>
  <si>
    <t>А26.08.066</t>
  </si>
  <si>
    <t>Молекулярно-биологическое исследование мазков со слизистой оболочки ротоглотки на хламидию трахоматис (Chlamydia trachomatis)</t>
  </si>
  <si>
    <t>А26.08.066.001</t>
  </si>
  <si>
    <t>Определение ДНК хламидии трахоматис (Chlamydia trachomatis) в мазках со слизистой оболочки ротоглотки методом ПЦР</t>
  </si>
  <si>
    <t>А26.08.067</t>
  </si>
  <si>
    <t>Молекулярно-биологическое исследование мазков со слизистой оболочки ротоглотки на гонококк (Neisseria gonorrhoeae)</t>
  </si>
  <si>
    <t>А26.08.067.001</t>
  </si>
  <si>
    <t>Определение ДНК гонококка (Neisseria gonorrhoeae) в мазках со слизистой оболочки ротоглотки методом ПЦР</t>
  </si>
  <si>
    <t>А26.08.068</t>
  </si>
  <si>
    <t>Молекулярно-биологическое исследование мазков со слизистой оболочки ротоглотки на метициллин-чувствительные и метициллин-резистентные Staphylococcus aureus, метициллин-резистентные коагулазонегативные Staphylococcus spp.</t>
  </si>
  <si>
    <t>А26.08.068.001</t>
  </si>
  <si>
    <t>Определение ДНК метициллин-чувствительньгх и метициллин-резистентных Staphylococcus aureus, метициллин-резистентных коагулазонегативных Staphylococcus spp. в мазках со слизистой оболочки ротоглотки методом ПЦР, качественное исследование</t>
  </si>
  <si>
    <t>А26.08.068.002</t>
  </si>
  <si>
    <t>Определение ДНК метициллин-чувствительньгх и метициллин-резистентных Staphylococcus aureus, метициллин-резистентных коагулазонегативных Staphylococcus spp. в мазках со слизистой оболочки ротоглотки методом ПЦР, количественное исследование</t>
  </si>
  <si>
    <t>А26.08.069</t>
  </si>
  <si>
    <t>Молекулярно-биологическое исследование мазков со слизистой оболочки ротоглотки для выявления генов приобретенных карбапенемаз бактерий</t>
  </si>
  <si>
    <t>А26.08.069.001</t>
  </si>
  <si>
    <t>Выявление генов приобретенных карбапенемаз класса металло-</t>
  </si>
  <si>
    <t>-лактамаз (МБЛ) групп VIM, IMP и NDM в мазках со слизистой оболочки ротоглотки методом ПЦР</t>
  </si>
  <si>
    <t>А26.08.069.002</t>
  </si>
  <si>
    <t>Выявление генов приобретенных карбапенемаз групп КРС и ОХА-48-подобных в мазках со слизистой оболочки ротоглотки методом ПЦР</t>
  </si>
  <si>
    <t>А26.08.070</t>
  </si>
  <si>
    <t>Иммунохроматографическое экспресс-исследование мазка из зева на стрептококки группы А</t>
  </si>
  <si>
    <t>А26.08.071</t>
  </si>
  <si>
    <t>Иммунохроматографическое экспресс-исследование мазка из зева, носоглоточного аспирата или назального смыва на аденовирус</t>
  </si>
  <si>
    <t>А26.08.072</t>
  </si>
  <si>
    <t>Иммунохроматографическое экспресс-исследование носоглоточного мазка на вирус гриппа А</t>
  </si>
  <si>
    <t>А26.08.073</t>
  </si>
  <si>
    <t>Иммунохроматографическое экспресс-исследование носоглоточного мазка на вирус гриппа В</t>
  </si>
  <si>
    <t>А26.08.074</t>
  </si>
  <si>
    <t>Молекулярно-биологическое исследование нативного препарата верхних дыхательных путей или парафинового блока на Mycobacterium tuberculosis complex (микобактерий туберкулеза)</t>
  </si>
  <si>
    <t>А26.08.074.001</t>
  </si>
  <si>
    <t>Определение ДНК микобактерий туберкулеза (Mycobacterium tuberculosis complex) в нативном препарате верхних дыхательных путей или парафиновом блоке</t>
  </si>
  <si>
    <t>А26.08.075</t>
  </si>
  <si>
    <t>Молекулярно-биологическое исследование нативного препарата верхних дыхательных путей или парафинового блока для дифференциации видов Mycobacterium tuberculosis complex (M. tuberculosis, M. bovis, M. bovis BCG)</t>
  </si>
  <si>
    <t>А26.08.075.001</t>
  </si>
  <si>
    <t>Определение ДНК Mycobacterium tuberculosis complex (M. tuberculosis, M. bovis, M. bovis BCG) с дифференциацией вида в нативном препарате верхних дыхательных путей или парафиновом блоке методом ПЦР</t>
  </si>
  <si>
    <t>А26.09.001</t>
  </si>
  <si>
    <t>Микроскопическое исследование мокроты на микобактерии (Mycobacterium spp.)</t>
  </si>
  <si>
    <t>А26.09.002</t>
  </si>
  <si>
    <t>Микробиологическое (культуральное) исследование мокроты на микобактерии туберкулеза (Mycobacterium tuberculosis complex)</t>
  </si>
  <si>
    <t>А26.09.002.001</t>
  </si>
  <si>
    <t>Микробиологическое (культуральное) исследование мокроты на плотных питательных средах на микобактерии туберкулеза (Mycobacterium tuberculosis complex)</t>
  </si>
  <si>
    <t>А26.09.002.002</t>
  </si>
  <si>
    <t>Микробиологическое (культуральное) исследование мокроты на жидких питательных средах на микобактерии туберкулеза (Mycobacterium tuberculosis complex)</t>
  </si>
  <si>
    <t>А26.09.003</t>
  </si>
  <si>
    <t>Микробиологическое (культуральное) исследование плевральной жидкости на микобактерии туберкулеза (Mycobacterium tuberculosis complex)</t>
  </si>
  <si>
    <t>А26.09.003.001</t>
  </si>
  <si>
    <t>Микробиологическое (культуральное) исследование плевральной жидкости на плотных питательных средах на микобактерии туберкулеза (Mycobacterium tuberculosis complex)</t>
  </si>
  <si>
    <t>А26.09.003.002</t>
  </si>
  <si>
    <t>Микробиологическое (культуральное) исследование плевральной жидкости на жидких питательных средах на микобактерии туберкулеза (Mycobacterium tuberculosis complex)</t>
  </si>
  <si>
    <t>А26.09.004</t>
  </si>
  <si>
    <t>Микробиологическое (культуральное) исследование бронхоальвеолярной жидкости на микобактерии туберкулеза (Mycobacterium tuberculosis complex)</t>
  </si>
  <si>
    <t>А26.09.004.001</t>
  </si>
  <si>
    <t>Микробиологическое (культуральное) исследование бронхоальвеолярной жидкости на плотных питательных средах на микобактерии туберкулеза (Mycobacterium tuberculosis complex)</t>
  </si>
  <si>
    <t>А26.09.004.002</t>
  </si>
  <si>
    <t>Микробиологическое (культуральное) исследование бронхоальвеолярной жидкости на жидких питательных средах на микобактерии туберкулеза (Mycobacterium tuberculosis complex)</t>
  </si>
  <si>
    <t>А26.09.005</t>
  </si>
  <si>
    <t>Микробиологическое (культуральное) исследование бронхо-легочной ткани на микобактерии туберкулеза (Mycobacterium tuberculosis complex)</t>
  </si>
  <si>
    <t>А26.09.005.001</t>
  </si>
  <si>
    <t>Микробиологическое (культуральное) исследование бронхо-легочной ткани на плотных питательных средах на микобактерии туберкулеза (Mycobacterium tuberculosis complex)</t>
  </si>
  <si>
    <t>А26.09.005.002</t>
  </si>
  <si>
    <t>Микробиологическое (культуральное) исследование бронхо-легочной ткани на жидких питательных средах на микобактерии туберкулеза (Mycobacterium tuberculosis complex)</t>
  </si>
  <si>
    <t>А26.09.006</t>
  </si>
  <si>
    <t>Микробиологическое (культуральное) исследование мокроты на микоплазму (Mycoplasma pneumoniae)</t>
  </si>
  <si>
    <t>А26.09.007</t>
  </si>
  <si>
    <t>Микробиологическое (культуральное) исследование бронхоальвеолярной лаважной жидкости на микоплазму (Mycoplasma pneumoniae)</t>
  </si>
  <si>
    <t>А26.09.008</t>
  </si>
  <si>
    <t>Микробиологическое (культуральное) исследование биоптата легкого на легионеллу пневмонии (Legionella pneumophilia)</t>
  </si>
  <si>
    <t>А26.09.009</t>
  </si>
  <si>
    <t>Микробиологическое (культуральное) исследование плеврального экссудата на легионеллу пневмонии (Legionella pneumophilia)</t>
  </si>
  <si>
    <t>А26.09.010</t>
  </si>
  <si>
    <t>Микробиологическое (культуральное) исследование мокроты на аэробные и факультативно-анаэробные микроорганизмы</t>
  </si>
  <si>
    <t>А26.09.011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</si>
  <si>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</si>
  <si>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А26.09.012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</si>
  <si>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</si>
  <si>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А26.09.013</t>
  </si>
  <si>
    <t>Микробиологическое (культуральное) исследование мокроты абсцессов на неспорообразующие анаэробные микроорганизмы</t>
  </si>
  <si>
    <t>А26.09.014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</si>
  <si>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</si>
  <si>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А26.09.015</t>
  </si>
  <si>
    <t>Микробиологическое (культуральное) исследование слизи с задней стенки глотки на палочку коклюша (Bordetella pertussis)</t>
  </si>
  <si>
    <t>А26.09.016</t>
  </si>
  <si>
    <t>Микробиологическое (культуральное) исследование мокроты на хламидии (Chlamidia pneumoniae)</t>
  </si>
  <si>
    <t>А26.09.017</t>
  </si>
  <si>
    <t>Молекулярно-биологическое исследование бронхоальвеолярной лаважной жидкости на респираторно-синтициальный вирус (Respiratory Syncytial virus)</t>
  </si>
  <si>
    <t>А26.09.017.001</t>
  </si>
  <si>
    <t>Определение РНК респираторно-синцитиального вируса (Respiratory Syncytial virus) в бронхоальвеолярной лаважной жидкости методом ПЦР</t>
  </si>
  <si>
    <t>А26.09.018</t>
  </si>
  <si>
    <t>Молекулярно-биологическое исследование бронхоальвеолярной лаважной жидкости на аденовирус (Adenovirus)</t>
  </si>
  <si>
    <t>А26.09.018.001</t>
  </si>
  <si>
    <t>Определение ДНК аденовируса в бронхоальвеолярной лаважной жидкости методом ПЦР</t>
  </si>
  <si>
    <t>А26.09.019</t>
  </si>
  <si>
    <t>Молекулярно-биологическое исследование бронхоальвеолярной лаважной жидкости на вирус гриппа (Influenza virus)</t>
  </si>
  <si>
    <t>А26.09.019.001</t>
  </si>
  <si>
    <t>Определение РНК вируса гриппа А в бронхоальвеолярной лаважной жидкости методом ПЦР</t>
  </si>
  <si>
    <t>А26.09.019.002</t>
  </si>
  <si>
    <t>Определение РНК вируса гриппа В в бронхоальвеолярной лаважной жидкости методом ПЦР</t>
  </si>
  <si>
    <t>А26.09.019.003</t>
  </si>
  <si>
    <t>Определение РНК вируса гриппа С в бронхоальвеолярной лаважной жидкости методом ПЦР</t>
  </si>
  <si>
    <t>А26.09.020</t>
  </si>
  <si>
    <t>Молекулярно-биологическое исследование бронхоальвеолярной лаважной жидкости на коронавирусы 229Е, ОС43, NL63, HKUI</t>
  </si>
  <si>
    <t>А26.09.020.001</t>
  </si>
  <si>
    <t>Определение РНК коронавирусов 229Е, ОС43, NL63, HKUI (Human Coronavirus) в бронхоальвеолярной лаважной жидкости методом ПЦР</t>
  </si>
  <si>
    <t>А26.09.021</t>
  </si>
  <si>
    <t>Микроскопическое исследование мокроты на грибы (дрожжевые и мицелиальные)</t>
  </si>
  <si>
    <t>А26.09.023</t>
  </si>
  <si>
    <t>Микроскопическое исследование мазков мокроты на криптококк (Crypto со ecus neoformans)</t>
  </si>
  <si>
    <t>А26.09.024</t>
  </si>
  <si>
    <t>Микробиологическое (культуральное) исследование мокроты на дрожжевые грибы</t>
  </si>
  <si>
    <t>А26.09.025</t>
  </si>
  <si>
    <t>Микробиологическое (культуральное) исследование мокроты на мицелиальные грибы</t>
  </si>
  <si>
    <t>А26.09.026</t>
  </si>
  <si>
    <t>Микробиологическое (культуральное) исследование мокроты на криптококк (Cryptococcus spp.)</t>
  </si>
  <si>
    <t>А26.09.027</t>
  </si>
  <si>
    <t>Микроскопическое исследование бронхоальвеолярной лаважной жидкости на грибы (дрожжевые и мицелиальные)</t>
  </si>
  <si>
    <t>А26.09.028</t>
  </si>
  <si>
    <t>Микроскопическое исследование бронхоальвеолярной лаважной жидкости на криптококк (Cryptococcus spp.)</t>
  </si>
  <si>
    <t>А26.09.029</t>
  </si>
  <si>
    <t>Микробиологическое (культуральное) исследование мокроты на грибы (дрожжевые и мицелильные)</t>
  </si>
  <si>
    <t>А26.09.030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</si>
  <si>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</si>
  <si>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А26.09.031</t>
  </si>
  <si>
    <t>Микроскопическое исследование мокроты на личинки гельминтов</t>
  </si>
  <si>
    <t>А26.09.032</t>
  </si>
  <si>
    <t>Микроскопическое исследование мокроты на яйца парагонимусов (Paragonimus westermani)</t>
  </si>
  <si>
    <t>А26.09.033</t>
  </si>
  <si>
    <t>Микроскопическое исследование мокроты на цисты криптоспоридий (Cryptosporidium parwum)</t>
  </si>
  <si>
    <t>А26.09.034</t>
  </si>
  <si>
    <t>Микроскопическое исследование бронхоальвеолярной лаважной жидкости на личинки гельминтов</t>
  </si>
  <si>
    <t>А26.09.035</t>
  </si>
  <si>
    <t>Микробиологическое (культуральное) исследование бронхоальвеолярной лаважной жидкости на цисты пневмоцист (Pneumocystis carinii)</t>
  </si>
  <si>
    <t>А26.09.036</t>
  </si>
  <si>
    <t>Молекулярно-биологическое исследование мокроты (индуцированной мокроты, фаринго-трахеальных аспиратов) на вирус гриппа (Influenza virus)</t>
  </si>
  <si>
    <t>А26.09.036.001</t>
  </si>
  <si>
    <t>Определение РНК вируса гриппа А в мокроте (индуцированной мокроте, фаринго-трахеальных аспиратах) методом ПЦР</t>
  </si>
  <si>
    <t>А26.09.036.002</t>
  </si>
  <si>
    <t>Определение РНК вируса гриппа В в мокроте (индуцированной мокроте, фаринго-трахеальных аспиратах) методом ПЦР</t>
  </si>
  <si>
    <t>А26.09.036.003</t>
  </si>
  <si>
    <t>Определение РНК вируса гриппа С в мокроте (индуцированной мокроте, фаринго-трахеальных аспиратах) методом ПЦР</t>
  </si>
  <si>
    <t>А26.09.037</t>
  </si>
  <si>
    <t>Молекулярно-биологическое исследование мокроты (индуцированной мокроты, фаринго-трахеальных аспиратов) на респираторно-синцитиальный вирус (Human Respiratory Syncytial virus)</t>
  </si>
  <si>
    <t>А26.09.037.001</t>
  </si>
  <si>
    <t>Определение РНК респираторно-синцитиального вируса (Human Respiratory Syncytial virus) в мокроте (индуцированной мокроте, фаринго-трахеальных аспиратах) методом ПЦР</t>
  </si>
  <si>
    <t>А26.09.038</t>
  </si>
  <si>
    <t>Молекулярно-биологическое исследование мокроты (индуцированной мокроты, фаринго-трахеальных аспиратов) на аденовирус (Human Adenovirus)</t>
  </si>
  <si>
    <t>А26.09.038.001</t>
  </si>
  <si>
    <t>Определение ДНК аденовируса (Human Adenovirus) в мокроте (индуцированной мокроте, фаринго-трахеальных аспиратах) методом ПЦР</t>
  </si>
  <si>
    <t>А26.09.039</t>
  </si>
  <si>
    <t>Молекулярно-биологическое исследование мокроты (индуцированной мокроты, фаринго-трахеальных аспиратов) на метапневмовирус (Human Metapneumo virus)</t>
  </si>
  <si>
    <t>А26.09.039.001</t>
  </si>
  <si>
    <t>Определение РНК метапневмовируса (Human Metapneumo virus) в мокроте (индуцированной мокроте, фаринго-трахеальных аспиратах) методом ПЦР</t>
  </si>
  <si>
    <t>А26.09.040</t>
  </si>
  <si>
    <t>Молекулярно-биологическое исследование мокроты (индуцированной мокроты, фаринго-трахеальных аспиратов) на вирусы парагриппа (Human Parainfluenza virus)</t>
  </si>
  <si>
    <t>А26.09.040.001</t>
  </si>
  <si>
    <t>Определение РНК вирусов парагриппа (Human Parainfluenza virus) в мокроте (индуцированной мокроте, фаринго-трахеальных аспиратах) методом ПЦР</t>
  </si>
  <si>
    <t>А26.09.041</t>
  </si>
  <si>
    <t>Молекулярно-биологическое исследование мокроты (индуцированной мокроты, фаринго-трахеальных аспиратов) на риновирусы (Human Rhino virus)</t>
  </si>
  <si>
    <t>А26.09.041.001</t>
  </si>
  <si>
    <t>Определение РНК риновирусов (Human Rhino virus) в мокроте (индуцированной мокроте, фаринго-трахеальных аспиратах) методом ПЦР</t>
  </si>
  <si>
    <t>А26.09.042</t>
  </si>
  <si>
    <t>Молекулярно-биологическое исследование мокроты (индуцированной мокроты, фаринго-трахеальных аспиратов) на бокавирус (Human Bocavirus)</t>
  </si>
  <si>
    <t>А26.09.042.001</t>
  </si>
  <si>
    <t>Определение ДНК бокавируса (Human Bocavirus) в мокроте (индуцированной мокроте, фаринго-трахеальных аспиратах) методом ПЦР</t>
  </si>
  <si>
    <t>А26.09.043</t>
  </si>
  <si>
    <t>Молекулярно-биологическое исследование мокроты (индуцированной мокроты, фаринго-трахеальных аспиратов) на коронавирусы 229Е, ОС43, NL63, HKUI (Human Coronavirus)</t>
  </si>
  <si>
    <t>А26.09.043.001</t>
  </si>
  <si>
    <t>Определение РНК коронавирусов 229Е, ОС43, NL63, HKUI (Human Coronavirus) в мокроте (индуцированной мокроте, фаринго-трахеальных аспиратах) методом ПЦР</t>
  </si>
  <si>
    <t>А26.09.044</t>
  </si>
  <si>
    <t>Молекулярно-биологическое исследование мокроты (индуцированной мокроты, фаринго-трахеальных аспиратов) на коронавирус ТОРС (SARS-cov)</t>
  </si>
  <si>
    <t>А26.09.044.001</t>
  </si>
  <si>
    <t>Определение РНК коронавируса ТОРС (SARS-cov) в мокроте (индуцированной мокроте, фаринго-трахеальных аспиратах) методом ПЦР</t>
  </si>
  <si>
    <t>А26.09.045</t>
  </si>
  <si>
    <t>Молекулярно-биологическое исследование мокроты (индуцированной мокроты, фаринго-трахеальных аспиратов) на коронавирус БВРС (MERS-cov)</t>
  </si>
  <si>
    <t>А26.09.045.001</t>
  </si>
  <si>
    <t>Определение РНК коронавируса БВРС (MERS-cov) в мокроте (индуцированной мокроте, фаринго-трахеальных аспиратах) методом ПЦР</t>
  </si>
  <si>
    <t>А26.09.046</t>
  </si>
  <si>
    <t>Молекулярно-биологическое исследование мокроты (индуцированной мокроты, фаринго-трахеальных аспиратов) на Mycoplasma pneumoniae</t>
  </si>
  <si>
    <t>А26.09.046.001</t>
  </si>
  <si>
    <t>Определение ДНК Mycoplasma pneumoniae в мокроте (индуцированной мокроте, фаринго-трахеальных аспиратах) методом ПЦР</t>
  </si>
  <si>
    <t>А26.09.047</t>
  </si>
  <si>
    <t>Молекулярно-биологическое исследование мокроты (индуцированной мокроты, фаринго-трахеальных аспиратов) на Chlamydophila pneumoniae</t>
  </si>
  <si>
    <t>А26.09.047.001</t>
  </si>
  <si>
    <t>Определение ДНК Chlamydophila pneumoniae в мокроте (индуцированной мокроте, фаринго-трахеальных аспиратах) методом ПЦР</t>
  </si>
  <si>
    <t>А26.09.048</t>
  </si>
  <si>
    <t>Молекулярно-биологическое исследование мокроты (индуцированной мокроты, фаринго-трахеальных аспиратов) на возбудители коклюша (Bordetella pertussis, Bordetella parapertussis, Bordetella bronchiseprica)</t>
  </si>
  <si>
    <t>А26.09.048.001</t>
  </si>
  <si>
    <t>Определение ДНК возбудителей коклюша (Bordetella pertussis, Bordetella parapertussis, Bordetella bronchiseprica) в мокроте (индуцированной мокроте, фаринго-трахеальных аспиратах) методом ПЦР</t>
  </si>
  <si>
    <t>А26.09.049</t>
  </si>
  <si>
    <t>Молекулярно-биологическое исследование мокроты (индуцированной мокроты, фаринго-трахеальных аспиратов) на Legionella pheumophila</t>
  </si>
  <si>
    <t>А26.09.049.001</t>
  </si>
  <si>
    <t>Определение ДНК Legionella pheumophila в мокроте (индуцированной мокроте, фаринго-трахеальных аспиратах), методом ПЦР</t>
  </si>
  <si>
    <t>А26.09.050</t>
  </si>
  <si>
    <t>Молекулярно-биологическое исследование мокроты (индуцированной мокроты, фаринго-трахеальных аспиратовх) на Streptococcus pneumoniae</t>
  </si>
  <si>
    <t>А26.09.050.001</t>
  </si>
  <si>
    <t>Определение ДНК Streptococcus pneumoniae в мокроте (индуцированной мокроте, фаринго-трахеальных аспиратах) методом ПЦР, количественное исследование</t>
  </si>
  <si>
    <t>А26.09.051</t>
  </si>
  <si>
    <t>Молекулярно-биологическое исследование мокроты (индуцированной мокроты, фаринго-трахеальных аспиратов) на Haemophilus influenzae</t>
  </si>
  <si>
    <t>А26.09.051.001</t>
  </si>
  <si>
    <t>Определение ДНК Haemophilus influenzae в мокроте (индуцированной мокроте, фаринго-трахеальных аспиратах) методом ПЦР, количественное исследование</t>
  </si>
  <si>
    <t>А26.09.052</t>
  </si>
  <si>
    <t>Молекулярно-биологическое исследование мокроты (индуцированной мокроты, фаринго-трахеальных аспиратов) на Moraxella catarrhalis</t>
  </si>
  <si>
    <t>А26.09.052.001</t>
  </si>
  <si>
    <t>Определение ДНК Moraxella catarrhalis в мокроте (индуцированной мокроте, фаринго-трахеальных аспиратах) методом ПЦР, количественное исследование</t>
  </si>
  <si>
    <t>А26.09.053</t>
  </si>
  <si>
    <t>Молекулярно-биологическое исследование мокроты (индуцированной мокроты, фаринго-трахеальных аспиратов) на Staphylococcus aureus</t>
  </si>
  <si>
    <t>А26.09.053.001</t>
  </si>
  <si>
    <t>Определение ДНК Staphylococcus aureus в мокроте (индуцированной мокроте, фаринго-трахеальных аспиратах) методом ПЦР, количественное исследование</t>
  </si>
  <si>
    <t>А26.09.054</t>
  </si>
  <si>
    <t>Молекулярно-биологическое исследование мокроты (индуцированной мокроты, фаринго-трахеальных аспиратов) на Streptococcus pyogenes</t>
  </si>
  <si>
    <t>А26.09.054.001</t>
  </si>
  <si>
    <t>Определение ДНК Streptococcus pyogenes в мокроте (индуцированной мокроте, фаринго-трахеальных аспиратах) методом ПЦР, количественное исследование</t>
  </si>
  <si>
    <t>А26.09.055</t>
  </si>
  <si>
    <t>Молекулярно-биологическое исследование бронхоальвеолярной лаважной жидкости на метапневмовирус (Human Metapneumovirus)</t>
  </si>
  <si>
    <t>А26.09.055.001</t>
  </si>
  <si>
    <t>Определение РНК метапневмовируса (Human Metapneumovirus) в бронхоальвеолярной лаважной жидкости методом ПЦР</t>
  </si>
  <si>
    <t>А26.09.056</t>
  </si>
  <si>
    <t>Молекулярно-биологическое исследование бронхоальвеолярной лаважной жидкости на вирусы парагриппа (Human Parainfluenza virus)</t>
  </si>
  <si>
    <t>А26.09.056.001</t>
  </si>
  <si>
    <t>Определение РНК вирусов парагриппа (Human Parainfluenza virus) в бронхоальвеолярной лаважной жидкости методом ПЦР</t>
  </si>
  <si>
    <t>А26.09.057</t>
  </si>
  <si>
    <t>Молекулярно-биологическое исследование бронхоальвеолярной лаважной жидкости на риновирусы (Human Rhinovirus)</t>
  </si>
  <si>
    <t>А26.09.057.001</t>
  </si>
  <si>
    <t>Определение РНК риновирусов (Human Rhinovirus) в бронхоальвеолярной лаважной жидкости методом ПЦР</t>
  </si>
  <si>
    <t>А26.09.058</t>
  </si>
  <si>
    <t>Молекулярно-биологическое исследование бронхоальвеолярной лаважной жидкости на бокавирус (Human Bocavirus)</t>
  </si>
  <si>
    <t>А26.09.058.001</t>
  </si>
  <si>
    <t>Определение ДНК бокавируса (Human Bocavirus) в бронхоальвеолярной лаважной жидкости методом ПЦР</t>
  </si>
  <si>
    <t>А26.09.060</t>
  </si>
  <si>
    <t>Moлекулярно-биологическое исследование бронхоальвеолярной лаважной жидкости на коронавирус ТОРС (SARS-cov)</t>
  </si>
  <si>
    <t>А26.09.060.001</t>
  </si>
  <si>
    <t>Определение РНК коронавируса ТОРС (SARS-cov) в бронхоальвеолярной лаважной жидкости методом ПЦР</t>
  </si>
  <si>
    <t>А26.09.061</t>
  </si>
  <si>
    <t>Молекулярно-биологическое исследование бронхоальвеолярной лаважной жидкости на коронавирус БВРС (MERS-cov)</t>
  </si>
  <si>
    <t>А26.09.061.001</t>
  </si>
  <si>
    <t>Определение РНК коронавируса БВРС (MERS-cov) в бронхоальвеолярной лаважной жидкости методом ПЦР</t>
  </si>
  <si>
    <t>А26.09.062</t>
  </si>
  <si>
    <t>Молекулярно-биологическое исследование бронхоальвеолярной лаважной жидкости на Mycoplasma pneumoniae</t>
  </si>
  <si>
    <t>А26.09.062.001</t>
  </si>
  <si>
    <t>Определение ДНК Mycoplasma pneumoniae в бронхоальвеолярной лаважной жидкости методом ПЦР</t>
  </si>
  <si>
    <t>А26.09.063</t>
  </si>
  <si>
    <t>Молекулярно-биологическое исследование бронхоальвеолярной лаважной жидкости на Chlamydophila pneumoniae</t>
  </si>
  <si>
    <t>А26.09.063.001</t>
  </si>
  <si>
    <t>Определение ДНК Chlamydophila pneumoniae в бронхоальвеолярной лаважной жидкости методом ПЦР</t>
  </si>
  <si>
    <t>А26.09.064</t>
  </si>
  <si>
    <t>Молекулярно-биологическое исследование бронхоальвеолярной лаважной жидкости на Streptococcus pneumoniae</t>
  </si>
  <si>
    <t>А26.09.064.001</t>
  </si>
  <si>
    <t>Определение ДНК Streptococcus pneumoniae в бронхоальвеолярной лаважной жидкости методом ПЦР, количественное исследование</t>
  </si>
  <si>
    <t>А26.09.065</t>
  </si>
  <si>
    <t>Молекулярно-биологическое исследование бронхоальвеолярной лаважной жидкости на Haemophilus influenzae</t>
  </si>
  <si>
    <t>А26.09.065.001</t>
  </si>
  <si>
    <t>Определение ДНК Haemophilus influenzae в бронхоальвеолярной лаважной жидкости методом ПЦР, количественное исследование</t>
  </si>
  <si>
    <t>А26.09.066</t>
  </si>
  <si>
    <t>Молекулярно-биологическое исследование бронхоальвеолярной лаважной жидкости на Moraxella catarrhalis</t>
  </si>
  <si>
    <t>А26.09.066.001</t>
  </si>
  <si>
    <t>Определение ДНК Moraxella catarrhalis в бронхоальвеолярной лаважной жидкости методом ПЦР, количественное исследование</t>
  </si>
  <si>
    <t>А26.09.067</t>
  </si>
  <si>
    <t>Молекулярно-биологическое исследование бронхоальвеолярной лаважной жидкости на Staphylococcus aureus</t>
  </si>
  <si>
    <t>А26.09.067.001</t>
  </si>
  <si>
    <t>Определение ДНК Staphylococcus aureus в бронхоальвеолярной лаважной жидкости методом ПЦР, количественное исследование</t>
  </si>
  <si>
    <t>А26.09.068</t>
  </si>
  <si>
    <t>Молекулярно-биологическое исследование бронхоальвеолярной лаважной жидкости на Streptococcus pyogenes</t>
  </si>
  <si>
    <t>А26.09.068.001</t>
  </si>
  <si>
    <t>Определение ДНК Streptococcus pyogenes в бронхоальвеолярной лаважной жидкости методом ПЦР, количественное исследование</t>
  </si>
  <si>
    <t>А26.09.070</t>
  </si>
  <si>
    <t>Молекулярно-биологическое исследование биоптата легкого на Legionella pheumophila</t>
  </si>
  <si>
    <t>А26.09.070.001</t>
  </si>
  <si>
    <t>Определение ДНК Legionella pheumophila в биоптате легкого методом ПЦР</t>
  </si>
  <si>
    <t>А26.09.071</t>
  </si>
  <si>
    <t>Молекулярно-биологическое исследование мокроты, бронхоальвеолярной лаважной жидкости на цитомегаловирус (Cytomegalovirus)</t>
  </si>
  <si>
    <t>А26.09.071.001</t>
  </si>
  <si>
    <t>Определение ДНК цитомегаловируса (Cytomegalovirus) в мокроте, бронхоальвеолярной лаважной жидкости методом ПЦР</t>
  </si>
  <si>
    <t>А26.09.072</t>
  </si>
  <si>
    <t>Молекулярно-биологическое исследование бронхоальвеолярной лаважной жидкости, мокроты, эндотрахеального аспирата на Pneumocystis jirovecii</t>
  </si>
  <si>
    <t>А26.09.072.001</t>
  </si>
  <si>
    <t>Определение ДНК Pneumocystis jirovecii в мокроте, эндотрахеальном аспирате, бронхоальвеолярной лаважной жидкости методом ПЦР, количественное исследование</t>
  </si>
  <si>
    <t>А26.09.073</t>
  </si>
  <si>
    <t>Молекулярно-биологическое исследование бронхоальвеолярной лаважной жидкости, мокроты, эндотрахеального аспирата на Pseudomonas aeruginosa</t>
  </si>
  <si>
    <t>А26.09.073.001</t>
  </si>
  <si>
    <t>Определение ДНК Pseudomonas aeruginosa в мокроте, эндотрахеальном аспирате, бронхоальвеолярной лаважной жидкости методом ПЦР</t>
  </si>
  <si>
    <t>А26.09.074</t>
  </si>
  <si>
    <t>Молекулярно-биологическое исследование эндотрахеального аспирата на Streptococcus agalactiae (SGB)</t>
  </si>
  <si>
    <t>А26.09.074.001</t>
  </si>
  <si>
    <t>Определение ДНК Streptococcus agalactiae (SGB) в эндотрахеальном аспирате методом ПЦР, качественное исследование</t>
  </si>
  <si>
    <t>А26.09.074.002</t>
  </si>
  <si>
    <t>Определение ДНК Streptococcus agalactiae (SGB) в эндотрахеальном аспирате методом ПЦР, количественное исследование</t>
  </si>
  <si>
    <t>А26.09.075</t>
  </si>
  <si>
    <t>Молекулярно-биологическое исследование бронхо-альвеолярнойлаважной жидкости, мокроты, эндотрахеального аспирата на метициллин-чувствительные и метициллин-резистентные Staphylococcus aureus, метициллин-резистентные коагулазонегативные Staphylococcus spp.</t>
  </si>
  <si>
    <t>А26.09.075.001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</si>
  <si>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качественное исследование</t>
  </si>
  <si>
    <t>А26.09.075.002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</si>
  <si>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количественное исследование</t>
  </si>
  <si>
    <t>А26.09.076</t>
  </si>
  <si>
    <t>Молекулярно-биологическое исследование плевральной жидкости на микобактерии туберкулеза (Mycobacterium tuberculosis complex)</t>
  </si>
  <si>
    <t>А26.09.076.001</t>
  </si>
  <si>
    <t>Определение ДНК микобактерии туберкулеза (Mycobacterium tuberculosi scomplex) в плевральной жидкости методом ПЦР</t>
  </si>
  <si>
    <t>А26.09.077</t>
  </si>
  <si>
    <t>Молекулярно-биологическое исследование плевральной жидкости для дифференциации видов Mycobacterium tuberculosis complex (M. tuberculosis, M. bovis, M. bovis BCG)</t>
  </si>
  <si>
    <t>А26.09.077.001</t>
  </si>
  <si>
    <t>Определение ДНК Mycobacterium tuberculosis complex (M. tuberculosis, M. bovis, M. bovis BCG) с дифференциацией вида в плевральной жидкости методом ПЦР</t>
  </si>
  <si>
    <t>А26.09.078</t>
  </si>
  <si>
    <t>Микробиологическое (культуральное) исследование мокроты на бруцеллы (Brucella spp.)</t>
  </si>
  <si>
    <t>А26.09.079</t>
  </si>
  <si>
    <t>Молекулярно-биологическое исследование мокроты на коксиеллу Бернета (Coxiella burnetii)</t>
  </si>
  <si>
    <t>А26.09.079.001</t>
  </si>
  <si>
    <t>Определение ДНК коксиеллы Бернета (Coxiella burnetii) в мокроте методом ПЦР</t>
  </si>
  <si>
    <t>А26.09.080</t>
  </si>
  <si>
    <t>Молекулярно-биологическое исследование мокроты, бронхоальвеолярной лаважной жидкости или промывных вод бронхов на Mycobacterium tuberculosis complex (микобактерии туберкулеза)</t>
  </si>
  <si>
    <t>А26.09.080.001</t>
  </si>
  <si>
    <t>Определение ДНК Mycobacterium tuberculosis complex (микобактерий туберкулеза) в мокроте, бронхоальвеолярной лаважной жидкости или промывных водах бронхов методом ПЦР</t>
  </si>
  <si>
    <t>А26.09.081</t>
  </si>
  <si>
    <t>Молекулярно-биологическое исследование мокроты, бронхоальвеолярной лаважной жидкости или промывных вод бронхов для дифференциации видов Mycobacterium tuberculosis complex (M. tuberculosis, M. bovis, M. bovis BCG)</t>
  </si>
  <si>
    <t>А26.09.081.001</t>
  </si>
  <si>
    <t>Определение ДНК Mycobacterium tuberculosis complex (M. tuberculosis, M. bovis, M. bovis BCG) с дифференциацией вида в мокроте, бронхоальвеолярной лаважной жидкости или промывных водах бронхов методом ПЦР</t>
  </si>
  <si>
    <t>А26.09.082</t>
  </si>
  <si>
    <t>Иммунохроматографическое экспресс-исследование носоглоточного мазка, аспирата или смыва на респираторно-синцитиальный вирус</t>
  </si>
  <si>
    <t>А26.09.083</t>
  </si>
  <si>
    <t>Иммунохроматографическое экспресс-исследование носоглоточного мазка, эндотрахеального аспирата, бронхоальвеолярной лаважной жидкости на вирус гриппа А</t>
  </si>
  <si>
    <t>А26.09.084</t>
  </si>
  <si>
    <t>Иммунохроматографическое экспресс-исследование носоглоточного мазка, эндотрахеального аспирата, бронхоальвеолярной лаважной жидкости на вирус гриппы В</t>
  </si>
  <si>
    <t>А26.09.085</t>
  </si>
  <si>
    <t>Молекулярно-биологическое исследование нативного препарата тканей трахеи и бронхов или парафинового блока на микобактерий туберкулеза (Mycobacterium tuberculosis complex)</t>
  </si>
  <si>
    <t>А26.09.085.001</t>
  </si>
  <si>
    <t>Определение ДНК микобактерий туберкулеза (Mycobacterium tuberculosis complex) в нативном препарате тканей трахеи и бронхов или парафиновом блоке</t>
  </si>
  <si>
    <t>А26.09.086</t>
  </si>
  <si>
    <t>Молекулярно-биологическое исследование нативного препарата тканей трахеи и бронхов или парафинового блока для дифференциации видов Mycobacterium tuberculosis complex (M. tuberculosis, M. bovis, M. bovis BCG)</t>
  </si>
  <si>
    <t>А26.09.086.001</t>
  </si>
  <si>
    <t>Определение ДНК Mycobacterium tuberculosis complex (M. tuberculosis, M. bovis, M. bovis BCG) с дифференциацией вида в нативном препарате тканей трахеи и бронхов или парафиновом блоке методом ПЦР</t>
  </si>
  <si>
    <t>А26.09.087</t>
  </si>
  <si>
    <t>Молекулярно-биологическое исследование нативного препарата тканей легкого или парафинового блока на микобактерий туберкулеза (Mycobacterium tuberculosis complex)</t>
  </si>
  <si>
    <t>А26.09.087.001</t>
  </si>
  <si>
    <t>Определение ДНК микобактерий туберкулеза (Mycobacterium tuberculosis complex) в нативном препарате тканей легкого или парафиновом блоке</t>
  </si>
  <si>
    <t>А26.09.088</t>
  </si>
  <si>
    <t>Молекулярно-биологическое исследование нативного препарата тканей легкого или парафинового блока для дифференциации видов Mycobacterium tuberculosis complex (M. tuberculosis, M. bovis, M. bovis BCG)</t>
  </si>
  <si>
    <t>А26.09.088.001</t>
  </si>
  <si>
    <t>Определение ДНК Mycobacterium tuberculosis complex (M. tuberculosis, M. bovis, M. bovis BCG) с дифференциацией вида в нативном препарате тканей легкого или парафиновом блоке методом ПЦР</t>
  </si>
  <si>
    <t>А26.09.089</t>
  </si>
  <si>
    <t>Молекулярно-биологическое исследование нативного препарата тканей плевры или парафиновом блоке на микобактерий туберкулеза (Mycobacterium tuberculosis complex)</t>
  </si>
  <si>
    <t>А26.09.089.001</t>
  </si>
  <si>
    <t>Определение ДНК микобактерий туберкулеза (Mycobacterium tuberculosis complex) в нативном препарате тканей плевры или парафиновом блоке</t>
  </si>
  <si>
    <t>А26.09.090</t>
  </si>
  <si>
    <t>Молекулярно-биологическое исследование нативного препарата тканей плевры или парафинового блока для дифференциации видов Mycobacterium tuberculosis complex (M. tuberculosis, M. bovis, M. bovis BCG)</t>
  </si>
  <si>
    <t>А26.09.090.001</t>
  </si>
  <si>
    <t>Определение ДНК Mycobacterium tuberculosis complex (M. tuberculosis, M. bovis, M. bovis BCG) с дифференциацией вида в нативном препарате тканей плевры или парафиновом блоке</t>
  </si>
  <si>
    <t>А26.09.091</t>
  </si>
  <si>
    <t>Микроскопическое исследование бронхоальвеолярной лаважной жидкости на микобактерий туберкулеза (Mycobacterium tuberculosis)</t>
  </si>
  <si>
    <t>А26.09.092</t>
  </si>
  <si>
    <t>Микроскопическое исследование плевральной жидкости на микобактерий туберкулеза (Mycobacterium tuberculosis)</t>
  </si>
  <si>
    <t>А26.09.093</t>
  </si>
  <si>
    <t>Микроскопическое исследование биоптата бронхо-легочной ткани на микобактерий туберкулеза (Mycobacterium tuberculosis)</t>
  </si>
  <si>
    <t>А26.09.094</t>
  </si>
  <si>
    <t>Экспресс-определение чувствительности к антибиотикам эндотоксинов в мокроте</t>
  </si>
  <si>
    <t>А26.10.001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</si>
  <si>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</si>
  <si>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А26.10.002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</si>
  <si>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</si>
  <si>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А26.10.003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</si>
  <si>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</si>
  <si>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А26.10.004</t>
  </si>
  <si>
    <t>Микробиологическое (культуральное) исследование биоптата на мицелиальные грибы</t>
  </si>
  <si>
    <t>А26.10.005</t>
  </si>
  <si>
    <t>Микробиологическое (культуральное) исследование биоптата на дрожжевые грибы</t>
  </si>
  <si>
    <t>А26.10.006</t>
  </si>
  <si>
    <t>Микроскопическое исследование биоптата сердечной мышцы на личинки гельминтов</t>
  </si>
  <si>
    <t>А26.10.007</t>
  </si>
  <si>
    <t>Молекулярно-биологическое исследование перикардиальной жидкости на микобактерий туберкулеза (Mycobacterium tuberculosis complex)</t>
  </si>
  <si>
    <t>А26.10.007.001</t>
  </si>
  <si>
    <t>Определение ДНК микобактерий туберкулеза (Mycobacterium tuberculosis complex) в перикардиальной жидкости методом ПЦР</t>
  </si>
  <si>
    <t>А26.10.008</t>
  </si>
  <si>
    <t>Молекулярно-биологическое исследование перикардиальной жидкости для дифференциации видов Mycobacterium tuberculosis complex (M. tuberculosis, M. bovis, M. bovis BCG)</t>
  </si>
  <si>
    <t>А26.10.008.001</t>
  </si>
  <si>
    <t>Определение ДНК Mycobacterium tuberculosis complex (M. tuberculosis, M. bovis, M. bovis BCG) с дифференциацией вида в перикардиальной жидкости методом ПЦР</t>
  </si>
  <si>
    <t>А26.11.001</t>
  </si>
  <si>
    <t>Молекулярно-биологическое исследование нативного препарата тканей средостения/внутригрудных лимфоузлов или парафинового блока на микобактерий туберкулеза (Mycobacterium tuberculosis complex)</t>
  </si>
  <si>
    <t>А26.11.001.001</t>
  </si>
  <si>
    <t>Определение ДНК микобактерий туберкулеза (Mycobacterium tuberculosis complex) в нативном препарате тканей средостения или внутригрудных лимфоузлов или парафиновом блоке методом ПЦР</t>
  </si>
  <si>
    <t>А26.11.002</t>
  </si>
  <si>
    <t>Молекулярно-биологическое исследование нативного препарата тканей средостения/внутригрудных лимфоузлов или парафинового блока для дифференциации видов Mycobacterium tuberculosis complex (M. tuberculosis, M. bovis, M. bovis BCG)</t>
  </si>
  <si>
    <t>А26.11.002.001</t>
  </si>
  <si>
    <t>Определение ДНК Mycobacterium tuberculosis complex (M. tuberculosis, M. bovis, M. bovis BCG) с дифференциацией вида в нативном препарате тканей средостения/внутригрудных лимфоузлов или парафиновом блоке методом ПЦР</t>
  </si>
  <si>
    <t>А26.12.001</t>
  </si>
  <si>
    <t>Молекулярно-биологическое исследование нативного препарата стенок сосудов или парафинового блока на микобактерий туберкулеза (Mycobacterium tuberculosis complex)</t>
  </si>
  <si>
    <t>А26.12.001.001</t>
  </si>
  <si>
    <t>Определение ДНК микобактерий туберкулеза (Mycobacterium tuberculosis complex) в нативном препарате тканей стенок сосудов или парафиновом блоке методом ПЦР</t>
  </si>
  <si>
    <t>А26.12.002</t>
  </si>
  <si>
    <t>Молекулярно-биологическое исследование нативного препарата стенок сосудов или парафинового блока для дифференциации видов Mycobacterium tuberculosis complex (M. tuberculosis, M. bovis, M. bovis BCG)</t>
  </si>
  <si>
    <t>А26.12.002.001</t>
  </si>
  <si>
    <t>Определение ДНК Mycobacterium tuberculosis complex (M. tuberculosis, M. bovis, M. bovis BCG) с дифференциацией вида в нативном препарате стенок сосудов или парафиновом блоке методом ПЦР</t>
  </si>
  <si>
    <t>А26.13.001</t>
  </si>
  <si>
    <t>Молекулярно-биологическое исследование нативного препарата тканей из зоны микроциркуляции или парафинового блока на Mycobacterium tuberculosis complex (микобактерий туберкулеза)</t>
  </si>
  <si>
    <t>А26.13.001.001</t>
  </si>
  <si>
    <t>Определение ДНК микобактерий туберкулеза (Mycobacterium tuberculosis complex) в нативном препарате тканей из зоны микроциркуляции или парафиновом блоке методом ПЦР</t>
  </si>
  <si>
    <t>А26.13.002</t>
  </si>
  <si>
    <t>Молекулярно-биологическое исследование нативного препарата тканей из зоны микроциркуляции или парафинового блока для дифференциации видов Mycobacterium tuberculosis complex (M. tuberculosis, M. bovis, M. bovis BCG)</t>
  </si>
  <si>
    <t>А26.13.002.001</t>
  </si>
  <si>
    <t>Определение ДНК Mycobacterium tuberculosis complex(M. tuberculosis, M. bovis, M. bovis BCG) с дифференциацией вида в нативном препарате тканей из зоны микроциркуляции или парафиновом блоке методом ПЦР</t>
  </si>
  <si>
    <t>А26.14.001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</si>
  <si>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</si>
  <si>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А26.14.002</t>
  </si>
  <si>
    <t>Микробиологическое (культуральное) исследование желчи на аэробные и факультативно-анаэробные микроорганизмы</t>
  </si>
  <si>
    <t>А26.14.003</t>
  </si>
  <si>
    <t>Микробиологическое (культуральное) исследование желчи на анаэробные микроорганизмы</t>
  </si>
  <si>
    <t>А26.14.004</t>
  </si>
  <si>
    <t>Микробиологическое (культуральное) исследование абсцесса печени</t>
  </si>
  <si>
    <t>А26.14.005</t>
  </si>
  <si>
    <t>Микроскопическое исследование желчи на грибы (дрожжевые и мицелиальные)</t>
  </si>
  <si>
    <t>А26.14.007</t>
  </si>
  <si>
    <t>Микроскопическое исследование пунктата из кисты печени на трофозоиты амеб (Entameaba histolytica)</t>
  </si>
  <si>
    <t>А26.14.008</t>
  </si>
  <si>
    <t>Микроскопическое исследование пунктата из кисты печени на фрагменты эхинококков (Echinococcus)</t>
  </si>
  <si>
    <t>А26.14.010</t>
  </si>
  <si>
    <t>Молекулярно-биологическое исследование нативного препарата тканей печени или парафинового блока на микобактерий туберкулеза (Mycobacterium tuberculosis complex)</t>
  </si>
  <si>
    <t>А26.14.010.001</t>
  </si>
  <si>
    <t>Определение ДНК микобактерий туберкулеза (Mycobacterium tuberculosis complex) в нативном препарате тканей печени или парафиновом блоке методом ПЦР</t>
  </si>
  <si>
    <t>А26.14.011</t>
  </si>
  <si>
    <t>Молекулярно-биологическое исследование нативного препарата тканей печени или парафинового блока для дифференциации видов Mycobacterium tuberculosis complex (M. tuberculosis, M. bovis, M. bovis BCG)</t>
  </si>
  <si>
    <t>А26.14.011.001</t>
  </si>
  <si>
    <t>Определение ДНК Mycobacterium tuberculosis complex (M. tuberculosis, M. bovis, M. bovis BCG) с дифференциацией вида в нативном препарате тканей печени или парафиновом блоке методом ПЦР</t>
  </si>
  <si>
    <t>А26.14.012</t>
  </si>
  <si>
    <t>Микробиологическое (культуральное) исследование желчи на микобактерий туберкулеза (Mycobacterium tuberculosis complex)</t>
  </si>
  <si>
    <t>А26.14.012.001</t>
  </si>
  <si>
    <t>Микробиологическое (культуральное) исследование желчи на плотных питательных средах на микобактерий туберкулеза (Mycobacterium tuberculosis complex)</t>
  </si>
  <si>
    <t>А26.14.012.002</t>
  </si>
  <si>
    <t>Микробиологическое (культуральное) исследование желчи на жидких питательных средах на микобактерий туберкулеза (Mycobacterium tuberculosis complex)</t>
  </si>
  <si>
    <t>А26.14.013</t>
  </si>
  <si>
    <t>Микроскопическое исследование желчи на микобактерий туберкулеза (Mycobacterium tuberculosis)</t>
  </si>
  <si>
    <t>А26.14.014</t>
  </si>
  <si>
    <t>Молекулярно-биологическое исследование желчи на микобактерий туберкулеза (Mycobacterium tuberculosis)</t>
  </si>
  <si>
    <t>А26.14.014.001</t>
  </si>
  <si>
    <t>Молекулярно-биологическое исследование желчи на микобактерий туберкулеза (Mycobacterium tuberculosis) методом ПЦР</t>
  </si>
  <si>
    <t>А26.14.015</t>
  </si>
  <si>
    <t>Экспресс-определение чувствительности к антибиотикам эндотоксинов в желчи</t>
  </si>
  <si>
    <t>А26.15.001</t>
  </si>
  <si>
    <t>Молекулярно-биологическое исследование нативного препарата тканей поджелудочной железы или парафинового блока на микобактерий туберкулеза (Mycobacterium tuberculosis complex)</t>
  </si>
  <si>
    <t>А26.15.001.001</t>
  </si>
  <si>
    <t>Определение ДНК микобактерий туберкулеза (Mycobacterium tuberculosis complex) в нативном препарате тканей поджелудочной железы или парафиновом блоке методом ПЦР</t>
  </si>
  <si>
    <t>А26.15.002</t>
  </si>
  <si>
    <t>Молекулярно-биологическое исследование нативного препарата тканей поджелудочной железы или парафинового блока для дифференциации видов Mycobacterium tuberculosis complex (M. tuberculosis, M. bovis, M. bovis BCG)</t>
  </si>
  <si>
    <t>А26.15.002.001</t>
  </si>
  <si>
    <t>Определение ДНК Mycobacterium tuberculosis complex (M. tuberculosis, M. bovis, M. bovis BCG) с дифференциацией вида в нативном препарате тканей поджелудочной железы или парафиновом блоке методом ПЦР</t>
  </si>
  <si>
    <t>А26.16.001</t>
  </si>
  <si>
    <t>Микробиологическое (культуральное) исследование биоптата стенки желудка на хеликобактер пилори (Helicobacter pylori)</t>
  </si>
  <si>
    <t>А26.16.001.001</t>
  </si>
  <si>
    <t>Микробиологическое (культуральное) исследование биоптатов слизистой желудка хеликобактер пилори (Helicobacter pylori)</t>
  </si>
  <si>
    <t>А26.16.001.002</t>
  </si>
  <si>
    <t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</t>
  </si>
  <si>
    <t>А26.16.002</t>
  </si>
  <si>
    <t>Микроскопическое исследование дуоденального содержимого на яйца и личинки гельминтов</t>
  </si>
  <si>
    <t>А26.16.003</t>
  </si>
  <si>
    <t>Микроскопическое исследование дуоденального содержимого на простейшие</t>
  </si>
  <si>
    <t>А26.16.004</t>
  </si>
  <si>
    <t>Молекулярно-биологическое исследование биоптатов слизистой желудка на хеликобактер пилори (Helicobacter pylori)</t>
  </si>
  <si>
    <t>А26.16.004.001</t>
  </si>
  <si>
    <t>Определение ДНК хеликобактер пилори (Helicobacter pylori) в биоптатах слизистой желудка методом ПЦР</t>
  </si>
  <si>
    <t>А26.16.005</t>
  </si>
  <si>
    <t>Микробиологическое (культуральное) исследование рвотных масс на холерные вибрионы (Vibrio cholerae)</t>
  </si>
  <si>
    <t>А26.16.006</t>
  </si>
  <si>
    <t>Определение токсинов золотистого стафилококка (Staphylococcus aureus) в рвотных массах/промывных водах желудка</t>
  </si>
  <si>
    <t>А26.16.007</t>
  </si>
  <si>
    <t>Определение токсинов возбудителя ботулизма (Clostridium botulinum) в рвотных массах/промывных водах желудка</t>
  </si>
  <si>
    <t>А26.16.008</t>
  </si>
  <si>
    <t>Определение антигена холерного вибриона (Vibrio cholerae) в рвотных массах с использованием 01 и 0139 диагностических сывороток</t>
  </si>
  <si>
    <t>А26.16.009</t>
  </si>
  <si>
    <t>Микроскопическое исследование материала желудка на хеликобактер пилори (Helicobacter pylori)</t>
  </si>
  <si>
    <t>А26.16.010</t>
  </si>
  <si>
    <t>Молекулярно-биологическое исследование нативного препарата тканей пищевода, желудка, двенадцатиперстной кишки или парафинового блока на микобактерии туберкулеза (Mycobacterium tuberculosis complex)</t>
  </si>
  <si>
    <t>А26.16.010.001</t>
  </si>
  <si>
    <t>Определение ДНК микобактерии туберкулеза (Mycobacterium tuberculosis complex) в нативном препарате тканей пищевода, желудка, двенадцатиперстной кишки или парафиновом блоке методом ПЦР</t>
  </si>
  <si>
    <t>А26.16.012</t>
  </si>
  <si>
    <t>Молекулярно-биологическое исследование нативного препарата тканей пищевода, желудка, двенадцатиперстной кишки или парафинового блока для дифференциации видов Mycobacterium tuberculosis complex (M. tuberculosis, M. bovis, M. bovis BCG)</t>
  </si>
  <si>
    <t>А26.16.012.001</t>
  </si>
  <si>
    <t>Определение ДНК Mycobacterium tuberculosis complex (M. tuberculosis, M. bovis, M. bovis BCG) с дифференциацией вида в нативном препарате тканей пищевода, желудка, двенадцатиперстной кишки или парафиновом блоке методом ПЦР</t>
  </si>
  <si>
    <t>А26.17.001</t>
  </si>
  <si>
    <t>Молекулярно-биологическое исследование нативного препарата тканей тонкой кишки или парафинового блока на микобактерии туберкулеза (Mycobacterium tuberculosis complex)</t>
  </si>
  <si>
    <t>А26.17.001.001</t>
  </si>
  <si>
    <t>Определение ДНК микобактерии туберкулеза (Mycobacterium tuberculosis complex) в нативном препарате тканей тонкой кишки или парафиновом блоке методом ПЦР</t>
  </si>
  <si>
    <t>А26.17.002</t>
  </si>
  <si>
    <t>Молекулярно-биологическое исследование нативного препарата тканей тонкой кишки или парафинового блока для дифференциации видов Mycobacterium tuberculosis complex (M. tuberculosis, M. bovis, М. bovis BCG)</t>
  </si>
  <si>
    <t>А26.17.002.001</t>
  </si>
  <si>
    <t>Определение ДНК Mycobacterium tuberculosis complex(M. tuberculosis, M. bovis, M. bovis BCG) с дифференциацией вида в нативном препарате тканей тонкой кишки или парафиновом блоке методом ПЦР</t>
  </si>
  <si>
    <t>А26.18.001</t>
  </si>
  <si>
    <t>Молекулярно-биологическое исследование нативного препарата тканей толстой кишки или парафинового блока на Mycobacterium tuberculosis complex (микобактерий туберкулеза)</t>
  </si>
  <si>
    <t>А26.18.001.001</t>
  </si>
  <si>
    <t>Определение ДНК микобактерий туберкулеза (Mycobacterium tuberculosis complex) в нативном препарате тканей толстой кишки или парафиновом блоке методом ПЦР</t>
  </si>
  <si>
    <t>А26.18.002</t>
  </si>
  <si>
    <t>Молекулярно-биологическое исследование нативного препарата тканей толстой кишки или парафинового блока для дифференциации видов Mycobacterium tuberculosis complex (M. tuberculosis, M. bovis, M. bovis BCG)</t>
  </si>
  <si>
    <t>А26.18.002.001</t>
  </si>
  <si>
    <t>Определение ДНК Mycobacterium tuberculosis complex (M. tuberculosis, M. bovis, M. bovis BCG) с дифференциацией вида в нативном препарате тканей толстой кишки или парафиновом блоке методом ПЦР</t>
  </si>
  <si>
    <t>А26.19.001</t>
  </si>
  <si>
    <t>Микробиологическое (культуральное) исследование фекалий/ректального мазка на возбудителя дизентерии (Shigella spp.)</t>
  </si>
  <si>
    <t>А26.19.002</t>
  </si>
  <si>
    <t>Микробиологическое (культуральное) исследование фекалий на возбудители брюшного тифа и паратифов (Salmonella typhi)</t>
  </si>
  <si>
    <t>А26.19.003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</si>
  <si>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</si>
  <si>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А26.19.004</t>
  </si>
  <si>
    <t>Микробиологическое (культуральное) исследование фекалий/ректального мазка на иерсинии (Yersinia spp.)</t>
  </si>
  <si>
    <t>А26.19.004.001</t>
  </si>
  <si>
    <t>Микробиологическое (культуральное) исследование фекалий/ректального мазка на возбудитель иерсиниоза (Yersinia enterocolitica)</t>
  </si>
  <si>
    <t>А26.19.004.002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</si>
  <si>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</si>
  <si>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А26.19.005</t>
  </si>
  <si>
    <t>Микробиологическое (культуральное) исследование фекалий/ректального мазка на патогенные кампилобактерии (Campylobacter jejuni/coli)</t>
  </si>
  <si>
    <t>А26.19.006</t>
  </si>
  <si>
    <t>Микробиологическое (культуральное) исследование фекалий на холерные вибрионы (Vibrio cholerae)</t>
  </si>
  <si>
    <t>А26.19.007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</si>
  <si>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</si>
  <si>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А26.19.008</t>
  </si>
  <si>
    <t>Микробиологическое (культуральное) исследование кала на аэробные и факультативно-анаэробные микроорганизмы</t>
  </si>
  <si>
    <t>А26.19.009</t>
  </si>
  <si>
    <t>Микробиологическое (культуральное) исследование кала на грибы рода кандида (Candida spp.)</t>
  </si>
  <si>
    <t>А26.19.010</t>
  </si>
  <si>
    <t>Микроскопическое исследование кала на яйца и личинки гельминтов</t>
  </si>
  <si>
    <t>А26.19.010.001</t>
  </si>
  <si>
    <t>Микроскопическое исследование кала на гельминты с применением методов обогащения</t>
  </si>
  <si>
    <t>Микроскопическое исследование кала на простейшие</t>
  </si>
  <si>
    <t>А26.19.011.001</t>
  </si>
  <si>
    <t>Микроскопическое исследование кала на простейшие с применением методов обогащения</t>
  </si>
  <si>
    <t>А26.19.013</t>
  </si>
  <si>
    <t>Исследование биологических объектов, обнаруженных в фекалиях, с целью определения их биологического вида</t>
  </si>
  <si>
    <t>А26.19.015</t>
  </si>
  <si>
    <t>Микробиологическое (культуральное) исследование отделяемого слизистой оболочки прямой кишки на гонококк (Neisseria gonorrhoeae)</t>
  </si>
  <si>
    <t>А26.19.016</t>
  </si>
  <si>
    <t>Микробиологическое (культуральное) исследование кала на микобактерии (Mycobacterium spp.)</t>
  </si>
  <si>
    <t>А26.19.016.001</t>
  </si>
  <si>
    <t>Микробиологическое (культуральное) исследование кала на плотных питательных средах на микобактерии (Mycobacterium spp.)</t>
  </si>
  <si>
    <t>А26.19.016.002</t>
  </si>
  <si>
    <t>Микробиологическое (культуральное) исследование кала на жидких питательных средах на микобактерии (Mycobacterium spp.)</t>
  </si>
  <si>
    <t>А26.19.017</t>
  </si>
  <si>
    <t>Определение антигена Е coli О 157:Н7 в фекалиях</t>
  </si>
  <si>
    <t>А26.19.018</t>
  </si>
  <si>
    <t>Определение антигенов сальмонелл в фекалиях</t>
  </si>
  <si>
    <t>А26.19.019</t>
  </si>
  <si>
    <t>Определение антигенов кампилобактерий в фекалиях</t>
  </si>
  <si>
    <t>А26.19.020</t>
  </si>
  <si>
    <t>Определение антигена хеликобактера пилори в фекалиях</t>
  </si>
  <si>
    <t>А26.19.021</t>
  </si>
  <si>
    <t>Молекулярно-биологическое исследование кала на микобактерии туберкулеза (Mycobacterium tuberculesis)</t>
  </si>
  <si>
    <t>А26.19.025</t>
  </si>
  <si>
    <t>Молекулярно-биологическое исследование фекалий на вирус гепатита A (Hepatitis A virus)</t>
  </si>
  <si>
    <t>А26.19.025.001</t>
  </si>
  <si>
    <t>Определение РНК вируса гепатита A (Hepatitis A virus) методом ПЦР в фекалиях</t>
  </si>
  <si>
    <t>А26.19.026</t>
  </si>
  <si>
    <t>Молекулярно-биологическое исследование фекалий на вирус гепатита Е (Hepatitis A virus)</t>
  </si>
  <si>
    <t>А26.19.026.001</t>
  </si>
  <si>
    <t>Определение РНК вируса гепатита Е (Hepatitis E virus) методом ПЦР в фекалиях</t>
  </si>
  <si>
    <t>А26.19.027</t>
  </si>
  <si>
    <t>Молекулярно-биологическое исследование кала или мекония на листерии (Listeria monocytogenes)</t>
  </si>
  <si>
    <t>А26.19.027.001</t>
  </si>
  <si>
    <t>ОпределениеДНК листерии (Listeria monocytogenes) в кале или меконии методом ПЦР, качественное исследование</t>
  </si>
  <si>
    <t>А26.19.027.002</t>
  </si>
  <si>
    <t>Определение ДНК листерии (Listeria monocytogenes) в кале или меконии методом ПЦР, количественное исследование</t>
  </si>
  <si>
    <t>А26.19.028</t>
  </si>
  <si>
    <t>Молекулярно-биологическое исследование отделяемого слизистой оболочки прямой кишки на хламидию трахоматис (Chlamydia trachomatis)</t>
  </si>
  <si>
    <t>А26.19.028.001</t>
  </si>
  <si>
    <t>Определение ДНК хламидии трахоматис (Chlamydia trachomatis) вотделяемом слизистой оболочки прямой кишки методом ПЦР</t>
  </si>
  <si>
    <t>А26.19.029</t>
  </si>
  <si>
    <t>Молекулярно-биологическое исследование отделяемого слизистой оболочки прямой кишки на гонококк (Neisseria gonorrhoeae)</t>
  </si>
  <si>
    <t>А26.19.029.001</t>
  </si>
  <si>
    <t>Определение ДНК гонококка (Neisseria gonorrhoeae) в отделяемом слизистой оболочки прямой кишки методом ПЦР</t>
  </si>
  <si>
    <t>А26.19.030</t>
  </si>
  <si>
    <t>Молекулярно-биологическое исследование отделяемого эрозивно-язвенных элементов слизистой оболочки прямой кишки на бледную трепонему (Treponema pallidum)</t>
  </si>
  <si>
    <t>А26.19.030.001</t>
  </si>
  <si>
    <t>Определение ДНК бледной трепонемы (Treponema pallidum) в отделяемом эрозивно-язвенных элементов слизистой оболочки прямой кишки методом ПЦР</t>
  </si>
  <si>
    <t>А26.19.031</t>
  </si>
  <si>
    <t>Молекулярно-биологическое исследование отделяемого слизистой оболочки прямой кишки на возбудителей инфекции передаваемые половым путем (Neisseria gonorrhoeae, Trichomonas vaginalis, Chlamydia trachomatis, Mycoplasma genitalium)</t>
  </si>
  <si>
    <t>А26.19.031.001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</si>
  <si>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слизистой оболочки прямой кишки методом ПЦР</t>
  </si>
  <si>
    <t>А26.19.032</t>
  </si>
  <si>
    <t>Молекулярно-биологическое исследование отделяемого слизистой оболочки прямой кишки на вирус простого герпеса 1 и 2 типов (Herpes simplex virus types 1, 2)</t>
  </si>
  <si>
    <t>А26.19.032.001</t>
  </si>
  <si>
    <t>Определение ДНК вируса простого герпеса 1 и 2 типов (Herpes simplex virus types 1, 2) в отделяемом слизистой оболочки прямой кишки методом ПЦР</t>
  </si>
  <si>
    <t>А26.19.033</t>
  </si>
  <si>
    <t>Определение виброцидных антител к холерному вибриону (Vibrio cholerae) в фекалиях</t>
  </si>
  <si>
    <t>А26.19.034</t>
  </si>
  <si>
    <t>Молекулярно-биологическое исследование фекалий на холерный вибрион (Vibrio cholerae)</t>
  </si>
  <si>
    <t>А26.19.034.001</t>
  </si>
  <si>
    <t>Определение ДНК холерного вибриона (Vibrio cholerae), его основных факторов вирулентности - ctxAB, tcpA, и серогруппы Vibrio cholerae в фекалиях методом ПЦР</t>
  </si>
  <si>
    <t>А26.19.035</t>
  </si>
  <si>
    <t>Молекулярно-биологическое исследование для выявления генов приобретенных карбапенемаз бактерий в мазке со слизистой оболочки прямой кишки методом ПЦР</t>
  </si>
  <si>
    <t>А26.19.035.001</t>
  </si>
  <si>
    <t>Определениегенов приобретенных карбапенемаз бактерий класса металло-р-лактамаз (МБЛ) групп VIM, IMP и NDM в мазке со слизистой оболочки прямой кишки методом ПЦР</t>
  </si>
  <si>
    <t>А26.19.035.002</t>
  </si>
  <si>
    <t>Определение генов приобретенных карбапенемаз бактерий групп КРС и ОХА-48-подобных в мазке со слизистой оболочки прямой кишки методом ПЦР</t>
  </si>
  <si>
    <t>А26.19.036</t>
  </si>
  <si>
    <t>Определение антигенов криптоспоридий (Cryptosporidium parvum) в образцах фекалий</t>
  </si>
  <si>
    <t>А26.19.037</t>
  </si>
  <si>
    <t>Определение антигенов лямблий (Giardia lamblia) в образцах фекалий</t>
  </si>
  <si>
    <t>А26.19.038</t>
  </si>
  <si>
    <t>Определение антигенов дизентерийной амебы (Entamoeba histolytica) в образцах фекалий</t>
  </si>
  <si>
    <t>А26.19.039</t>
  </si>
  <si>
    <t>Определение антигенов ротавирусов (Rotavirus gr.A) в образцах фекалий</t>
  </si>
  <si>
    <t>А26.19.040</t>
  </si>
  <si>
    <t>Определение антигенов норовирусов (Norovirus) в образцах фекалий</t>
  </si>
  <si>
    <t>А26.19.041</t>
  </si>
  <si>
    <t>Определение антигенов астровирусов (Astrovirus) в образцах фекалий</t>
  </si>
  <si>
    <t>А26.19.042</t>
  </si>
  <si>
    <t>Определение антигенов аденовирусов (Adenovirus) в образцах фекалий</t>
  </si>
  <si>
    <t>А26.19.043</t>
  </si>
  <si>
    <t>Определение токсинов возбудителя диффициального клостридиоза (Clostridium difficile) в образцах фекалий</t>
  </si>
  <si>
    <t>А26.19.044</t>
  </si>
  <si>
    <t>Определение токсинов золотистого стафилококка (Staphylococcus aureus) в образцах фекалий</t>
  </si>
  <si>
    <t>А26.19.045</t>
  </si>
  <si>
    <t>Определение токсинов возбудителя ботулизма (Clostridium botulinum) в образцах фекалий</t>
  </si>
  <si>
    <t>А26.19.046</t>
  </si>
  <si>
    <t>Определение токсинов энтерогеморрагических эшерихий (ЕНЕС) в образцах фекалий</t>
  </si>
  <si>
    <t>А26.19.047</t>
  </si>
  <si>
    <t>Определение токсинов энтерогеморрагических эшерихий (ЕНЕС) в образцах фекалий с культуральным обогащением образца</t>
  </si>
  <si>
    <t>А26.19.048</t>
  </si>
  <si>
    <t>Молекулярно-биологическое исследование фекалий на аскариды (Ascaris lumbricoides)</t>
  </si>
  <si>
    <t>А26.19.048.001</t>
  </si>
  <si>
    <t>Определение ДНК аскарид (Ascaris lumbricoides) в фекалиях методом ПЦР</t>
  </si>
  <si>
    <t>А26.19.049</t>
  </si>
  <si>
    <t>Молекулярно-биологическое исследование фекалий на анкилостомиды (Ancylostoma duodenale, Necator americanus)</t>
  </si>
  <si>
    <t>А26.19.049.001</t>
  </si>
  <si>
    <t>Определение ДНК анкилостомид (Ancylostoma duodenale, Necator americanus) в фекалиях методом ПЦР</t>
  </si>
  <si>
    <t>А26.19.050</t>
  </si>
  <si>
    <t>Молекулярно-биологическое исследование фекалий на власоглава (Trichuris trichiura)</t>
  </si>
  <si>
    <t>А26.19.050.001</t>
  </si>
  <si>
    <t>Определение ДНК власоглава (Trichuris trichiura) в фекалиях методом ПЦР</t>
  </si>
  <si>
    <t>А26.19.051</t>
  </si>
  <si>
    <t>Молекулярно-биологическое исследование фекалий на тенииды (Taenia solium,Taeniarhynchus saginatus)</t>
  </si>
  <si>
    <t>А26.19.051.001</t>
  </si>
  <si>
    <t>Определение ДНК тениид (Taenia solium, Taeniarhynchus saginatus) в фекалиях методом ПЦР</t>
  </si>
  <si>
    <t>А26.19.052</t>
  </si>
  <si>
    <t>Молекулярно-биологическое исследование фекалий на карликового цепня (Hymenolepis nana)</t>
  </si>
  <si>
    <t>А26.19.052.001</t>
  </si>
  <si>
    <t>Определение ДНК карликового цепня (Hymenolepis nana) в фекалиях методом ПЦР</t>
  </si>
  <si>
    <t>А26.19.053</t>
  </si>
  <si>
    <t>Молекулярно-биологическое исследование фекалий на широкого лентеца (Diphyllobothrium latum)</t>
  </si>
  <si>
    <t>А26.19.053.001</t>
  </si>
  <si>
    <t>Определение ДНК широкого лентеца (Diphyllobothrium latum) в фекалиях методом ПЦР</t>
  </si>
  <si>
    <t>А26.19.054</t>
  </si>
  <si>
    <t>Молекулярно-биологическое исследование фекалий на возбудителя описторхоза (Opisthorchis felineus)</t>
  </si>
  <si>
    <t>А26.19.054.001</t>
  </si>
  <si>
    <t>Определение ДНК возбудителя описторхоза (Opisthorchis felineus) в фекалиях методом ПЦР</t>
  </si>
  <si>
    <t>А26.19.055</t>
  </si>
  <si>
    <t>Молекулярно-биологическое исследование фекалий на возбудителя клонорхоза (Clonorchis sinensis)</t>
  </si>
  <si>
    <t>А26.19.055.001</t>
  </si>
  <si>
    <t>Определение ДНК возбудителя клонорхоза (Clonorchis sinensis) в фекалиях методом ПЦР</t>
  </si>
  <si>
    <t>А26.19.056</t>
  </si>
  <si>
    <t>Молекулярно-биологическое исследование фекалий на возбудителя фасциолеза (Fasciola hepatica)</t>
  </si>
  <si>
    <t>А26.19.056.001</t>
  </si>
  <si>
    <t>Определение ДНК возбудителя фасциолеза (Fasciola hepatica) в фекалиях методом ПЦР</t>
  </si>
  <si>
    <t>А26.19.057</t>
  </si>
  <si>
    <t>Молекулярно-биологическое исследование кожных соскобов/аппликатов перианальной области на острицы (Enterobius vermicularis)</t>
  </si>
  <si>
    <t>А26.19.057.001</t>
  </si>
  <si>
    <t>Определение ДНК остриц (Enterobius vermicularis) в кожных соскобах/аппликатах перианальной области методом ПЦР</t>
  </si>
  <si>
    <t>А26.19.058</t>
  </si>
  <si>
    <t>Молекулярно-биологическое исследование фекалий на возбудителя стронгиллоидоза (Strongyloides stercoralis)</t>
  </si>
  <si>
    <t>А26.19.058.001</t>
  </si>
  <si>
    <t>Определение ДНК возбудителя стронгиллоидоза (Strongyloides stercoralis) в фекалиях методом ПЦР</t>
  </si>
  <si>
    <t>А26.19.059</t>
  </si>
  <si>
    <t>Молекулярно-биологическое исследование фекалий на возбудителя шистосомоза (Schistosoma haematobium/mansoni/ japonicum)</t>
  </si>
  <si>
    <t>А26.19.059.001</t>
  </si>
  <si>
    <t>Определение ДНК возбудителя шистосомоза (Schistosoma haematobium /mansoni/japonicum) в фекалиях методом ПЦР</t>
  </si>
  <si>
    <t>А26.19.060</t>
  </si>
  <si>
    <t>Молекулярно-биологическое исследование фекалий на криптоспоридии (Cryptosporidium parvum)</t>
  </si>
  <si>
    <t>А26.19.060.001</t>
  </si>
  <si>
    <t>Определение ДНК криптоспоридии (Cryptosporidium parvum) в фекалиях методом ПЦР</t>
  </si>
  <si>
    <t>А26.19.061</t>
  </si>
  <si>
    <t>Молекулярно-биологическое исследование фекалий на лямблии (Giardia lamblia)</t>
  </si>
  <si>
    <t>А26.19.061.001</t>
  </si>
  <si>
    <t>Определение ДНК лямблий (Giardia lamblia) в фекалиях методом ПЦР</t>
  </si>
  <si>
    <t>А26.19.062</t>
  </si>
  <si>
    <t>Молекулярно-биологическое исследование фекалий на амебу дизентерийную (Entamoeba histolytica)</t>
  </si>
  <si>
    <t>А26.19.062.001</t>
  </si>
  <si>
    <t>Определение ДНК дизентерийной амебы (Entamoeba histolytica) в фекалиях методом ПЦР</t>
  </si>
  <si>
    <t>А26.19.063</t>
  </si>
  <si>
    <t>Молекулярно-биологическое исследование фекалий на микроорганизмы рода шигелла (Shigella spp.)</t>
  </si>
  <si>
    <t>А26.19.063.001</t>
  </si>
  <si>
    <t>Определение ДНК микроорганизмов рода шигелла (Shigella spp.) в образцах фекалий методом ПЦР</t>
  </si>
  <si>
    <t>А26.19.064</t>
  </si>
  <si>
    <t>Молекулярно-биологическое исследование фекалий на микроорганизмы рода сальмонелла (Salmonella spp.)</t>
  </si>
  <si>
    <t>А26.19.064.001</t>
  </si>
  <si>
    <t>Определение ДНК микроорганизмов рода сальмонелла (Salmonella spp.) в образцах фекалий методом ПЦР</t>
  </si>
  <si>
    <t>А26.19.065</t>
  </si>
  <si>
    <t>Молекулярно-биологическое исследование фекалий на возбудителей брюшного тифа и паратифов (Salmonella typhi/ paratyphi А/В/С)</t>
  </si>
  <si>
    <t>А26.19.065.001</t>
  </si>
  <si>
    <t>Определение ДНК возбудителей брюшного тифа и паратифов (Salmonella typhi/ paratyphi А/В/С) в образцах фекалий методом ПЦР</t>
  </si>
  <si>
    <t>А26.19.066</t>
  </si>
  <si>
    <t>Молекулярно-биологическое исследование фекалий на возбудителя иерсиниоза (Yersinia enterocolitica)</t>
  </si>
  <si>
    <t>А26.19.066.001</t>
  </si>
  <si>
    <t>Определение ДНК возбудителя иерсиниоза (Yersinia enterocolitica) в образцах фекалий методом ПЦР</t>
  </si>
  <si>
    <t>А26.19.067</t>
  </si>
  <si>
    <t>Молекулярно-биологическое исследование фекалий на возбудителя псевдотуберкулеза (Yersinia pseudotuberculosis)</t>
  </si>
  <si>
    <t>А26.19.067.001</t>
  </si>
  <si>
    <t>Определение ДНК возбудителя псевдотуберкулеза (Yersinia pseudotuberculosis) в образцах фекалий методом ПЦР</t>
  </si>
  <si>
    <t>А26.19.068</t>
  </si>
  <si>
    <t>Молекулярно-биологическое исследование фекалий на патогенные кампилобактерии (Campylobacter jejuni/ coli)</t>
  </si>
  <si>
    <t>А26.19.068.001</t>
  </si>
  <si>
    <t>Определение ДНК патогенных кампилобактерий (Campylobacter jejuni/ coli) в образцах фекалий методом ПЦР</t>
  </si>
  <si>
    <t>А26.19.069</t>
  </si>
  <si>
    <t>Молекулярно-биологическое исследование фекалий на диарогенные эшерихии (ЕНЕС, ЕРЕС, ETEC, EAgEC, EIEC)</t>
  </si>
  <si>
    <t>А26.19.069.001</t>
  </si>
  <si>
    <t>Определение ДНК диарогенных эшерихии (ЕНЕС, ЕРЕС, ЕТЕС, EAgEC, EIEC) в образцах фекалий методом ПЦР</t>
  </si>
  <si>
    <t>А26.19.070</t>
  </si>
  <si>
    <t>Молекулярно-биологическое исследование фекалий на хеликобактер пилори (Helicobacter pylori)</t>
  </si>
  <si>
    <t>А26.19.070.001</t>
  </si>
  <si>
    <t>Определение ДНК хеликобактер пилори (Helicobacter pylori) в образцах фекалий методом ПЦР</t>
  </si>
  <si>
    <t>А26.19.071</t>
  </si>
  <si>
    <t>Молекулярно-биологическое исследование фекалий на возбудителя диффициального клостридиоза (Clostridium difficile)</t>
  </si>
  <si>
    <t>А26.19.071.001</t>
  </si>
  <si>
    <t>Определение ДНК возбудителя диффициального клостридиоза (Clostridium difficile) в образцах фекалий методом ПЦР</t>
  </si>
  <si>
    <t>А26.19.072</t>
  </si>
  <si>
    <t>Молекулярно-биологическое исследование фекалий на не полиомиелитные энтеровирусы</t>
  </si>
  <si>
    <t>А26.19.072.001</t>
  </si>
  <si>
    <t>Определение РНК не полиомиелитных энтеровирусов в образцах фекалий методом ПЦР</t>
  </si>
  <si>
    <t>А26.19.073</t>
  </si>
  <si>
    <t>Молекулярно-биологическое исследование фекалий на полиовирусы (Poliovirus)</t>
  </si>
  <si>
    <t>А26.19.073.001</t>
  </si>
  <si>
    <t>Определение РНК полиовирусов (Poliovirus) в образцах фекалий методом ПЦР</t>
  </si>
  <si>
    <t>А26.19.074</t>
  </si>
  <si>
    <t>Молекулярно-биологическое исследование фекалий на ротавирусы (Rotavirus gr.A)</t>
  </si>
  <si>
    <t>А26.19.074.001</t>
  </si>
  <si>
    <t>Определение РНК ротавирусов (Rotavirus gr.A) в образцах фекалий методом ПЦР</t>
  </si>
  <si>
    <t>А26.19.075</t>
  </si>
  <si>
    <t>Молекулярно-биологическое исследование фекалий на калицивирусы (норовирусы, саповирусы) (Caliciviridae (Norovirus, Sapovirus))</t>
  </si>
  <si>
    <t>А26.19.075.001</t>
  </si>
  <si>
    <t>Определение РНК калицивирусов (норовирусов, саповирусов) (Caliciviridae (Norovirus, Sapovirus)) в образцах фекалий методом ПЦР</t>
  </si>
  <si>
    <t>А26.19.076</t>
  </si>
  <si>
    <t>Молекулярно-биологическое исследование фекалий на астровирусы (Astrovirus)</t>
  </si>
  <si>
    <t>А26.19.076.001</t>
  </si>
  <si>
    <t>Определение РНК астровирусов (Astrovirus)B образцах фекалий методом ПЦР</t>
  </si>
  <si>
    <t>А26.19.077</t>
  </si>
  <si>
    <t>Молекулярно-биологическое исследование фекалий на аденовирусы (Adenovirus)</t>
  </si>
  <si>
    <t>А26.19.077.001</t>
  </si>
  <si>
    <t>Определение ДНК аденовирусов (Adenovirus) в образцах фекалий методом ПЦР</t>
  </si>
  <si>
    <t>А26.19.078</t>
  </si>
  <si>
    <t>Микробиологическое (культуральное) исследование фекалий/ректального мазка на диарогенные эшерихии (ЕНЕС, ЕРЕС, ETEC, EAgEC, EIEC)</t>
  </si>
  <si>
    <t>А26.19.079</t>
  </si>
  <si>
    <t>Микробиологическое (культуральное) исследование фекалий/ректального мазка на микроорганизмы рода шигелла (Shigella spp.) с определением чувствительности к антибактериальным препаратам</t>
  </si>
  <si>
    <t>А26.19.080</t>
  </si>
  <si>
    <t>Микробиологическое (культуральное) исследование фекалий/ректального мазка на микроорганизмы рода сальмонелла (Salmonella spp.) с определением чувствительности к антибактериальным препаратам</t>
  </si>
  <si>
    <t>А26.19.081</t>
  </si>
  <si>
    <t>Исследование кала на наличие токсина клостридии диффициле (Clostridium difficile)</t>
  </si>
  <si>
    <t>А26.19.082</t>
  </si>
  <si>
    <t>Микробиологическое (культуральное) исследование фекалий/ректального мазка навозбудитель иерсиниоза (Yersinia enterocolitica) с определением чувствительности к антибактериальным препаратам</t>
  </si>
  <si>
    <t>А26.19.083</t>
  </si>
  <si>
    <t>Микробиологическое (культуральное) исследование фекалий/ректального мазка на возбудитель псевдотуберкулеза (Yersinia pseudotuberculosis) с определением чувствительности к антибактериальным препаратам</t>
  </si>
  <si>
    <t>А26.19.084</t>
  </si>
  <si>
    <t>Микробиологическое (культуральное) исследование фекалий/ректального мазка на патогенные кампилобактерии (Campylobacter jejuni/coli) с определением чувствительности к антибактериальным препаратам</t>
  </si>
  <si>
    <t>А26.19.085</t>
  </si>
  <si>
    <t>Микробиологическое (культуральное) исследование фекалий/ректального мазка на диарогенные эшерихии (ЕНЕС, ЕРЕС, ETEC, EAgEC, EIEC) с определением чувствительности к антибактериальным препаратам</t>
  </si>
  <si>
    <t>А26.19.086</t>
  </si>
  <si>
    <t>Микробиологическое (культуральное) исследование фекалий/ректального мазка на возбудитель диффициального клостридиоза (Clostridium difficile) с определением чувствительности к антибактериальным препаратам</t>
  </si>
  <si>
    <t>А26.19.087</t>
  </si>
  <si>
    <t>Определение антигена холерного вибриона (Vibrio cholerae) в фекалиях с использованием 01 и 0139 диагностических сывороток</t>
  </si>
  <si>
    <t>А26.19.088</t>
  </si>
  <si>
    <t>Определение антигена вируса гепатита A (Hepatitis A virus) в фекалиях</t>
  </si>
  <si>
    <t>А26.19.089</t>
  </si>
  <si>
    <t>Иммунохроматографическое экспресс-исследование кала на ротавирус</t>
  </si>
  <si>
    <t>А26.19.090</t>
  </si>
  <si>
    <t>Иммунохроматографическое экспресс-исследование кала на аденовирус</t>
  </si>
  <si>
    <t>А26.19.091</t>
  </si>
  <si>
    <t>Иммунохроматографическое экспресс-исследование кала на астровирус</t>
  </si>
  <si>
    <t>А26.19.092</t>
  </si>
  <si>
    <t>Иммунохроматографическое экспресс-исследование кала на энтеровирус</t>
  </si>
  <si>
    <t>А26.19.093</t>
  </si>
  <si>
    <t>Иммунохроматографическое экспресс-исследование кала на кишечную палочку (Escherichia coli)</t>
  </si>
  <si>
    <t>А26.19.094</t>
  </si>
  <si>
    <t>Иммунохроматографическое экспресс-исследование кала на кампилобактерии (Campylobacter spp.)</t>
  </si>
  <si>
    <t>А26.19.095</t>
  </si>
  <si>
    <t>Иммунохроматографическое экспресс-исследование кала на токсины А и В клостридии (Clostridium difficile)</t>
  </si>
  <si>
    <t>А26.19.096</t>
  </si>
  <si>
    <t>Иммунохроматографическое экспресс-исследование кала на кишечные лямблии (Giardia intestinalis)</t>
  </si>
  <si>
    <t>А26.19.097</t>
  </si>
  <si>
    <t>Иммунохроматографическое экспресс-исследование кала на криптоспоридии (Cryptosporidium)</t>
  </si>
  <si>
    <t>А26.19.098</t>
  </si>
  <si>
    <t>Иммунохроматографическое экспресс-исследование кала на геликобактер пилори (Helicobacter pylori)</t>
  </si>
  <si>
    <t>А26.19.099</t>
  </si>
  <si>
    <t>Иммунохроматографическое экспресс-исследование кала на листерии (Listeria monocytogenes)</t>
  </si>
  <si>
    <t>А26.19.100</t>
  </si>
  <si>
    <t>Иммунохроматографическое экспресс-исследование кала на сальмонеллу (Salmonella spp.)</t>
  </si>
  <si>
    <t>А26.19.101</t>
  </si>
  <si>
    <t>Иммунохроматографическое экспресс-исследование кала на сальмонеллу тифи (Salmonella typhi)</t>
  </si>
  <si>
    <t>А26.19.102</t>
  </si>
  <si>
    <t>Молекулярно-биологическое исследование нативного препарата тканей сигмовидной/прямой кишки или парафинового блока на микобактерии туберкулеза (Mycobacterium tuberculosis complex)</t>
  </si>
  <si>
    <t>А26.19.102.001</t>
  </si>
  <si>
    <t>Определение ДНК микобактерии туберкулеза (Mycobacterium tuberculosis complex) в нативном препарате тканей сигмовидной/прямой кишки или парафиновом блоке методом ПЦР</t>
  </si>
  <si>
    <t>А26.19.103</t>
  </si>
  <si>
    <t>Молекулярно-биологическое исследование нативного препарата тканей сигмовидной/прямой кишки или парафинового блока для дифференциации видов Mycobacterium tuberculosis complex (M. tuberculosis, M. bovis, M. bovis BCG)</t>
  </si>
  <si>
    <t>А26.19.103.001</t>
  </si>
  <si>
    <t>Определение ДНК Mycobacterium tuberculosis complex (M. tuberculosis, M. bovis, M. bovis BCG) с дифференциацией вида в нативном препарате тканей сигмовидной/прямой кишки или парафиновом блоке методом ПЦР</t>
  </si>
  <si>
    <t>А26.20.001</t>
  </si>
  <si>
    <t>Микроскопическое исследование отделяемого женских половых органов на гонококк (Neisseria gonorrhoeae)</t>
  </si>
  <si>
    <t>А26.20.002</t>
  </si>
  <si>
    <t>Микробиологическое (культуральное) исследование отделяемого женских половых органов на гонококк (Neisseria gonorrhoeae)</t>
  </si>
  <si>
    <t>А26.20.003</t>
  </si>
  <si>
    <t>Микроскопическое исследование отделяемого женских половых органов на бледную трепонему (Treponema pallidum)</t>
  </si>
  <si>
    <t>А26.20.004</t>
  </si>
  <si>
    <t>Микробиологическое (культуральное) отделяемого женских половых органов на хламидии (Chlamydia trachomatis)</t>
  </si>
  <si>
    <t>А26.20.005</t>
  </si>
  <si>
    <t>Микробиологическое (культуральное) исследование отделяемого женских половых органов на уреаплазму (Vreaplasma urealyticum)</t>
  </si>
  <si>
    <t>А26.20.006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</si>
  <si>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</si>
  <si>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А26.20.007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</si>
  <si>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</si>
  <si>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А26.20.008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</si>
  <si>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</si>
  <si>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А26.20.009</t>
  </si>
  <si>
    <t>Молекулярно-биологическое исследование отделяемого из цервикального канала на вирус папилломы человека (Papilloma virus)</t>
  </si>
  <si>
    <t>А26.20.009.001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</si>
  <si>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(НС2)</t>
  </si>
  <si>
    <t>А26.20.009.002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</si>
  <si>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</t>
  </si>
  <si>
    <t>А26.20.009.003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</si>
  <si>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</si>
  <si>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А26.20.009.004</t>
  </si>
  <si>
    <t>Определение ДНК и типа вируса папилломы человека (Papilloma virus) высокого канцерогенного риска в отделяемом (соскобе) из цервикального канала методом ПЦР</t>
  </si>
  <si>
    <t>А26.20.009.005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</si>
  <si>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</si>
  <si>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А26.20.009.006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</si>
  <si>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</si>
  <si>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А26.20.009.007</t>
  </si>
  <si>
    <t>Определение ДНК вирусов папилломы человека (Papilloma virus) низкого канцерогенного риска в отделяемом (соскобе) из цервикального канала методом захвата гибридов (НС2)</t>
  </si>
  <si>
    <t>А26.20.009.008</t>
  </si>
  <si>
    <t>Определение ДНК вирусов папилломы человека (Papilloma virus) 6 и 11 типов в отделяемом (соскобе) из цервикального канала методом ПЦР</t>
  </si>
  <si>
    <t>А26.20.010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</si>
  <si>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</si>
  <si>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А26.20.010.001</t>
  </si>
  <si>
    <t>Определение ДНК вируса простого герпеса 1 и 2 типов (Herpes simplex virus types 1, 2) в отделяемом из цервикального канала</t>
  </si>
  <si>
    <t>А26.20.011</t>
  </si>
  <si>
    <t>Молекулярно-биологическое исследование отделяемого из цервикального канала на цитомегаловирус (Cytomegalovirus)</t>
  </si>
  <si>
    <t>А26.20.011.001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</si>
  <si>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</si>
  <si>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А26.20.011.002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</si>
  <si>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</si>
  <si>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А26.20.012</t>
  </si>
  <si>
    <t>Молекулярно-биологическое исследование влагалищного отделяемого на вирус папилломы человека (Papilloma virus)</t>
  </si>
  <si>
    <t>А26.20.012.001</t>
  </si>
  <si>
    <t>Определение ДНК вирусов папилломы человека (Papilloma virus) высокого канцерогенного риска в отделяемом из влагалища методом захвата гибридов (НС2)</t>
  </si>
  <si>
    <t>А26.20.012.002</t>
  </si>
  <si>
    <t>Определение ДНК вирусов папилломы человека (Papilloma virus) высокого канцерогенного риска в отделяемом из влагалища методом ПЦР, качественное исследование</t>
  </si>
  <si>
    <t>А26.20.012.003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</si>
  <si>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</t>
  </si>
  <si>
    <t>А26.20.012.004</t>
  </si>
  <si>
    <t>Определение ДНК и типа вирусов папилломы человека (Papilloma virus) высокого канцерогенного риска в отделяемом из влагалища методом ПЦР</t>
  </si>
  <si>
    <t>А26.20.012.005</t>
  </si>
  <si>
    <t>Определение ДНК 16 и 18 типов вирусов папилломы человека (Papilloma virus) высокого канцерогенного риска в отделяемом из влагалища методом ПЦР, качественное исследование</t>
  </si>
  <si>
    <t>А26.20.012.006</t>
  </si>
  <si>
    <t>Определение ДНК 16 и 18 типов вирусов папилломы человека (Papillomavirus) высокого канцерогенного риска в отделяемом из влагалища методом ПЦР, количественное исследование</t>
  </si>
  <si>
    <t>А26.20.012.007</t>
  </si>
  <si>
    <t>Определение ДНК вирусов папилломы человека (Papilloma virus) низкого канцерогенного риска в отделяемом из влагалища методом захвата гибридов (НС2)</t>
  </si>
  <si>
    <t>А26.20.012.008</t>
  </si>
  <si>
    <t>Определение ДНК вирусов папилломы человека (Papilloma virus) 6 и 11 типов в отделяемом из влагалища методом ПЦР</t>
  </si>
  <si>
    <t>А26.20.013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</si>
  <si>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</si>
  <si>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А26.20.013.001</t>
  </si>
  <si>
    <t>Определение ДНК вируса простого герпеса 1 и 2 типов (Herpes simplex virus types 1, 2) в отделяемом из влагалища методом ПЦР</t>
  </si>
  <si>
    <t>А26.20.014</t>
  </si>
  <si>
    <t>Молекулярно-биологическое исследование влагалищного отделяемого на цитомегаловирус (Cytomegalovirus)</t>
  </si>
  <si>
    <t>А26.20.014.001</t>
  </si>
  <si>
    <t>Определение ДНК цитомегаловируса (Cytomegalovirus) в отделяемом из влагалища методом ПЦР, качественное исследование</t>
  </si>
  <si>
    <t>А26.20.014.002</t>
  </si>
  <si>
    <t>Определение ДНК цитомегаловируса (Cytomegalovirus) в отделяемом из влагалища методом ПЦР, количественное исследование</t>
  </si>
  <si>
    <t>А26.20.015</t>
  </si>
  <si>
    <t>Микроскопическое исследование влагалищного отделяемого на дрожжевые грибы</t>
  </si>
  <si>
    <t>А26.20.016</t>
  </si>
  <si>
    <t>Микробиологическое (культуральное) исследование влагалищного отделяемого на дрожжевые грибы</t>
  </si>
  <si>
    <t>А26.20.017</t>
  </si>
  <si>
    <t>Микробиологическое (культуральное) исследование влагалищного отделяемого на трихомонасвагиналис (Trichomonas vaginalis)</t>
  </si>
  <si>
    <t>А26.20.017.001</t>
  </si>
  <si>
    <t>Микроскопическое исследование отделяемого женских половых органов на трихомонады (Trichomonas vaginalis)</t>
  </si>
  <si>
    <t>А26.20.018</t>
  </si>
  <si>
    <t>Микроскопическое исследование соскоба язвы женских половых органов на палочку Дюкрея (Haemophilus Ducreyi)</t>
  </si>
  <si>
    <t>А26.20.019</t>
  </si>
  <si>
    <t>Микроскопическое исследование соскоба язвы женских половых органов на калимматобактер гранулематис (Calymmatobacterium granulomatis)</t>
  </si>
  <si>
    <t>А26.20.020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</si>
  <si>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</si>
  <si>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А26.20.020.001</t>
  </si>
  <si>
    <t>Определение ДНК хламидии трахоматис (Chlamydia trachomatis) в отделяемом слизистых оболочек женских половых органов методом ПЦР</t>
  </si>
  <si>
    <t>А26.20.020.002</t>
  </si>
  <si>
    <t>Определение РНК хламидии трахоматис (Chlamydia trachomatis) в отделяемом слизистых оболочек женских половых органов методом NASBA</t>
  </si>
  <si>
    <t>А26.20.021</t>
  </si>
  <si>
    <t>Определение антигена стрептококка группы В (S. agalactiae) в отделяемом цервикального канала</t>
  </si>
  <si>
    <t>А26.20.022</t>
  </si>
  <si>
    <t>Молекулярно-биологическое исследование отделяемого слизистых оболочек женских половых органов на гонококк (Neisseria gonorrhoeae)</t>
  </si>
  <si>
    <t>А26.20.022.001</t>
  </si>
  <si>
    <t>Определение ДНК гонококка (Neiseria gonorrhoeae) в отделяемом слизистых оболочек женских половых органов методом ПЦР</t>
  </si>
  <si>
    <t>А26.20.022.002</t>
  </si>
  <si>
    <t>Определение РНК гонококка (Neiseria gonorrhoeae) в отделяемом слизистых оболочек женских половых органов методом NASBA</t>
  </si>
  <si>
    <t>А26.20.025</t>
  </si>
  <si>
    <t>Молекулярно-биологическое исследование отделяемого эрозивно-язвенных элементов слизистых оболочек половых органов на бледную трепонему (Treponema pallidum)</t>
  </si>
  <si>
    <t>А26.20.025.001</t>
  </si>
  <si>
    <t>Определение ДНК бледной трепонемы (Treponema pallidum) вотделяемом эрозивно-язвенных элементов слизистых оболочек половых органов методом ПЦР</t>
  </si>
  <si>
    <t>А.26.20.026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</si>
  <si>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</si>
  <si>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А.26.20.026.001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</si>
  <si>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</si>
  <si>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А.26.20.026.002</t>
  </si>
  <si>
    <t>Определение РНК трихомонас вагиналис (Trichomonas vaginalis) в отделяемом слизистых оболочек женских половых органов методом NASBA</t>
  </si>
  <si>
    <t>А26.20.027</t>
  </si>
  <si>
    <t>Молекулярно-биологическое исследование отделяемогослизистых оболочек женских половых органов на микоплазму гениталиум (Mycoplasma genitalium)</t>
  </si>
  <si>
    <t>А26.20.027.001</t>
  </si>
  <si>
    <t>Определение ДНК микоплазмы гениталиум (Mycoplasma genitalium) в отделяемом слизистых оболочек женских половых органов методом ПЦР</t>
  </si>
  <si>
    <t>А26.20.027.002</t>
  </si>
  <si>
    <t>Определение РНК микоплазмы гениталиум (Mycoplasma genitalium) в отделяемом слизистых оболочек женских половых органов методом NASBA</t>
  </si>
  <si>
    <t>А26.20.028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</si>
  <si>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</si>
  <si>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А26.20.028.001</t>
  </si>
  <si>
    <t>Определение ДНК микоплазмы хоминис (Mycoplasma hominis) в отделяемом слизистых оболочек женских половых органов методом ПЦР, качественное исследование</t>
  </si>
  <si>
    <t>А26.20.028.002</t>
  </si>
  <si>
    <t>Определение ДНК микоплазмы хоминис (Mycoplasma hominis) в отделяемом слизистых оболочек женских половых органов методом ПЦР, количественное исследование</t>
  </si>
  <si>
    <t>А26.20.029</t>
  </si>
  <si>
    <t>Молекулярно-биологическое исследование отделяемого слизистых оболочек женских половых органов на уреаплазмы (Ureaplasma spp.)</t>
  </si>
  <si>
    <t>А26.20.029.001</t>
  </si>
  <si>
    <t>Определение ДНК уреаплазм (Ureaplasma spp.) в отделяемом слизистых оболочек женских половых органов методом ПЦР, качественное исследование</t>
  </si>
  <si>
    <t>А26.20.029.002</t>
  </si>
  <si>
    <t>Определение ДНК уреаплазм (Ureaplasma spp.) в отделяемом слизистых оболочек женских половых органов методом ПЦР, количественное исследование</t>
  </si>
  <si>
    <t>А26.20.030</t>
  </si>
  <si>
    <t>Молекулярно-биологическое исследование влагалищного отделяемого на гарднереллу вагиналис (Gadnerella vaginalis)</t>
  </si>
  <si>
    <t>А26.20.030.001</t>
  </si>
  <si>
    <t>Определение ДНК гарднереллы вагиналис (Gadnerella vaginalis) во влагалищном отделяемом методом ПЦР</t>
  </si>
  <si>
    <t>А26.20.031</t>
  </si>
  <si>
    <t>Молекулярно-биологическое исследование соскоба из полости матки на микобактерий туберкулеза (Mycobacterium tuberculosis complex)</t>
  </si>
  <si>
    <t>А26.20.031.001</t>
  </si>
  <si>
    <t>Определение ДНК микобактерий туберкулеза (Mycobacterium tuberculosis complex) в соскобе из полости матки методом ПЦР, качественное исследование</t>
  </si>
  <si>
    <t>А26.20.032</t>
  </si>
  <si>
    <t>Молекулярно-биологическое исследование влагалищного отделяемого на микроорганизмы-маркеры бактериального вагиноза</t>
  </si>
  <si>
    <t>А26.20.032.001</t>
  </si>
  <si>
    <t>Определение ДНК Gardnerella vaginalis, Atopobium vaginae, Lactobacillus spp. и общего количества бактерий во влагалищном отделяемом методом ПЦР, количественное исследование</t>
  </si>
  <si>
    <t>А26.20.033</t>
  </si>
  <si>
    <t>Молекулярно-биологическое исследование отделяемого женских половых органов на условно-патогенные генитальные микоплазмы (Ureaplasma parvum, Ureaplasma urealyticum, Mycoplasma hominis)</t>
  </si>
  <si>
    <t>А26.20.033.001</t>
  </si>
  <si>
    <t>Определение ДНК условно-патогенных генитальных микоплазм (Ureaplasma parvum, Ureaplasma urealyticum, Mycoplasma hominis) в отделяемом женских половых органов методом ПЦР, количественное исследование</t>
  </si>
  <si>
    <t>А26.20.034</t>
  </si>
  <si>
    <t>Молекулярно-биологическое исследование отделяемого слизистых оболочек женских половых органов на возбудителей инфекции передаваемые половым путем (Neisseria gonorrhoeae, Trichomonas vaginalis, Chlamydia trachomatis, Mycoplasma genitalium)</t>
  </si>
  <si>
    <t>А26.20.034.001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</si>
  <si>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</si>
  <si>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А26.20.035</t>
  </si>
  <si>
    <t>Молекулярно-биологическое исследование отделяемого слизистых оболочек женских половых органов на уреаплазмы (Ureaplasma spp.) с уточнением вида</t>
  </si>
  <si>
    <t>А26.20.035.001</t>
  </si>
  <si>
    <t>Определение ДНК уреаплазм (Ureaplasma spp.) с уточнением вида в отделяемом слизистых оболочек женских половых органов методом ПЦР</t>
  </si>
  <si>
    <t>А26.20.036</t>
  </si>
  <si>
    <t>Микроскопическое исследование влагалищного отделяемого на трихомонас вагиналис (Trichomonas vaginalis)</t>
  </si>
  <si>
    <t>А26.20.037</t>
  </si>
  <si>
    <t>Молекулярно-биологическое исследование отделяемого из влагалища на Streptococcus agalactiae (SGB)</t>
  </si>
  <si>
    <t>А26.20.037.001</t>
  </si>
  <si>
    <t>Определение ДНК Streptococcus agalactiae (SGB) в отделяемом из влагалища методом ПЦР, качественное исследование</t>
  </si>
  <si>
    <t>А26.20.037.002</t>
  </si>
  <si>
    <t>Определение ДНК Streptococcus agalactiae (SGB) в отделяемом из влагалища методом ПЦР, количественное исследование</t>
  </si>
  <si>
    <t>А26.20.038</t>
  </si>
  <si>
    <t>Молекулярно-биологическое исследование менструальной крови на микобактерий туберкулеза (Mycobacterium tuberculosis complex)</t>
  </si>
  <si>
    <t>А26.20.038.001</t>
  </si>
  <si>
    <t>Определение ДНК микобактерий туберкулеза (Mycobacterium tuberculosis complex) в менструальной крови методом ПЦР</t>
  </si>
  <si>
    <t>А26.20.039</t>
  </si>
  <si>
    <t>Молекулярно-биологическое исследование менструальной крови для дифференциации видов Mycobacterium tuberculosis complex (M. tuberculosis, M. bovis, M. bovis BCG)</t>
  </si>
  <si>
    <t>А26.20.039.001</t>
  </si>
  <si>
    <t>Определение ДНК Mycobacterium tuberculosi scomplex с дифференциацией вида (М. tuberculosis, M. bovis, M. bovis BCG) в менструальной крови методом ПЦР</t>
  </si>
  <si>
    <t>А26.20.040</t>
  </si>
  <si>
    <t>Иммунохроматографическое экспресс-исследование влагалищного отделяемого на гонококк (Neisseria gonorrhoeae)</t>
  </si>
  <si>
    <t>А26.20.041</t>
  </si>
  <si>
    <t>Иммунохроматографическое экспресс-исследование отделяемого цервикального канала на хламидии (Chlamydia spp.)</t>
  </si>
  <si>
    <t>А26.20.042</t>
  </si>
  <si>
    <t>Иммунохроматографическое экспресс-исследование влагалищного отделяемого на стрептококки группы В</t>
  </si>
  <si>
    <t>А26.20.043</t>
  </si>
  <si>
    <t>Молекулярно-биологическое исследование нативного препарата тканей женских половых органов или парафинового блока на Mycobacterium tuberculosis complex (микобактерий туберкулеза)</t>
  </si>
  <si>
    <t>А26.20.043.001</t>
  </si>
  <si>
    <t>Определение ДНК микобактерий туберкулеза (Mycobacterium tuberculosis complex) в нативном препарате тканей женских половых органов или парафиновом блоке методом ПЦР</t>
  </si>
  <si>
    <t>А26.20.044</t>
  </si>
  <si>
    <t>Молекулярно-биологическое исследование нативного препарата тканей женских половых органов или парафинового блока для дифференциации видов Mycobacterium tuberculosis complex (M. tuberculosis, M. bovis, M. bovis BCG)</t>
  </si>
  <si>
    <t>А26.20.044.001</t>
  </si>
  <si>
    <t>Определение ДНК Mycobacterium tuberculosis complex (M. tuberculosis, M. bovis, M. bovis BCG) с дифференциацией вида в нативном препарате тканей женских половых органов или парафиновом блоке методом ПЦР</t>
  </si>
  <si>
    <t>А26.20.045</t>
  </si>
  <si>
    <t>Микробиологическое (культуральное) исследование отделяемого женских половых органов на микобактерий туберкулеза (Mycobacterium tuberculosis)</t>
  </si>
  <si>
    <t>А26.20.045.001</t>
  </si>
  <si>
    <t>Микробиологическое (культуральное) исследование отделяемого женских половых органов на плотных питательных средах на микобактерий туберкулеза (Mycobacterium tuberculosis)</t>
  </si>
  <si>
    <t>А26.20.045.002</t>
  </si>
  <si>
    <t>Микробиологическое (культуральное) исследование отделяемого женских половых органов на жидких питательных средах на микобактерий туберкулеза (Mycobacterium tuberculosis)</t>
  </si>
  <si>
    <t>А26.20.046</t>
  </si>
  <si>
    <t>Микроскопическое исследование отделяемого женских половых органов на микобактерий туберкулеза (Mycobacterium tuberculosis)</t>
  </si>
  <si>
    <t>А26.20.047</t>
  </si>
  <si>
    <t>Молекулярно-биологическое исследование отделяемого женских половых органов на микобактерий туберкулеза (Mycobacterium tuberculosis)</t>
  </si>
  <si>
    <t>А26.20.047.001</t>
  </si>
  <si>
    <t>Молекулярно-биологическое исследование отделяемого женских половых органов на микобактерий туберкулеза (Mycobacterium tuberculosis) методом ПЦР</t>
  </si>
  <si>
    <t>А26.20.048</t>
  </si>
  <si>
    <t>Молекулярно-биологическое исследование влагалищного отделяемого на грибы рода кандида (Candida spp.) с уточнением вида</t>
  </si>
  <si>
    <t>А26.21.001</t>
  </si>
  <si>
    <t>Микроскопическое исследование отделяемого из уретры на гонококк (Neisseria gonorrhoeae)</t>
  </si>
  <si>
    <t>А26.21.002</t>
  </si>
  <si>
    <t>Микробиологическое (культуральное) исследование отделяемого из уретры на гонококк (Neisseria gonorrhoeae)</t>
  </si>
  <si>
    <t>А26.21.003</t>
  </si>
  <si>
    <t>Микробиологическое (культуральное) исследование отделяемого из уретры на хламидию трахоматис (Chlamydia trachomatis)</t>
  </si>
  <si>
    <t>А26.21.004</t>
  </si>
  <si>
    <t>Микробиологическое (культуральное) исследование отделяемого из уретры на уреаплазму уреалитикум (Ureaplasma urealyticum)</t>
  </si>
  <si>
    <t>А26.21.006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</si>
  <si>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</si>
  <si>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А26.21.007</t>
  </si>
  <si>
    <t>Молекулярно-биологическое исследование отделяемого из уретры на хламидии трахоматис (Chlamydia trachomatis)</t>
  </si>
  <si>
    <t>А26.21.007.001</t>
  </si>
  <si>
    <t>Определение ДНК хламидии трахоматис (Chlamydia trachomatis) в отделяемом из уретры методом ПЦР</t>
  </si>
  <si>
    <t>А26.21.007.002</t>
  </si>
  <si>
    <t>Определение РНК хламидии трахоматис (Chlamydia trachomatis) в отделяемом из уретры методом NASBA</t>
  </si>
  <si>
    <t>А26.21.008</t>
  </si>
  <si>
    <t>Молекулярно-биологическое исследование отделяемого из уретры на вирус папилломы человека (Pailloma virus)</t>
  </si>
  <si>
    <t>А26.21.008.001</t>
  </si>
  <si>
    <t>Определение ДНК вирусов папилломы человека (Papilloma virus) 6 и 11 типов в отделяемом из уретры методом ПЦР</t>
  </si>
  <si>
    <t>А26.21.009</t>
  </si>
  <si>
    <t>Молекулярно-биологическое исследование отделяемого из уретры на вирус простого герпеса 1 и 2 типов (Herpes simplex virus types 1, 2)</t>
  </si>
  <si>
    <t>А26.21.009.001</t>
  </si>
  <si>
    <t>Определение ДНК вируса простого герпеса 1 и 2 типов (Herpes simplex virus types 1, 2) в отделяемом из уретры методом ПЦР</t>
  </si>
  <si>
    <t>А26.21.010</t>
  </si>
  <si>
    <t>Молекулярно-биологическое исследование отделяемого из уретры на цитомегаловирус (Cytomegalovirus)</t>
  </si>
  <si>
    <t>А26.21.010.001</t>
  </si>
  <si>
    <t>Определение ДНК цитомегаловируса (Cytomegalovirus) в отделяемом из уретры методом ПЦР, качественное исследование</t>
  </si>
  <si>
    <t>А26.21.010.002</t>
  </si>
  <si>
    <t>Определение ДНК цитомегаловируса (Cytomegalovirus) в отделяемом из уретры методом ПЦР, количественное исследование</t>
  </si>
  <si>
    <t>А26.21.011</t>
  </si>
  <si>
    <t>Микроскопическое исследование отделяемого из уретры на дрожжевые грибы</t>
  </si>
  <si>
    <t>А26.21.012</t>
  </si>
  <si>
    <t>Микробиологическое (культуральное) исследование секрета простаты на трихомонас вагиналис (Trichomonas vaginalis)</t>
  </si>
  <si>
    <t>А26.21.013</t>
  </si>
  <si>
    <t>Микроскопическое исследование специфических элементов на бледную трепонему (Treponema pallidum)</t>
  </si>
  <si>
    <t>А26.21.014</t>
  </si>
  <si>
    <t>Микробиологическое (культуральное) исследование отделяемого из уретры на дрожжевые грибы</t>
  </si>
  <si>
    <t>А26.21.015</t>
  </si>
  <si>
    <t>Микроскопическое исследование соскоба язвы мужских половых органов на палочку Дюкрея (Haemophilus Ducreyi)</t>
  </si>
  <si>
    <t>А26.21.016</t>
  </si>
  <si>
    <t>Микроскопическое исследование соскоба язвы мужских половых органов на калимматобактер гранулематис (Calymmatobacterium granulomatis)</t>
  </si>
  <si>
    <t>А26.21.017</t>
  </si>
  <si>
    <t>Микробиологическое (культуральное) выявление микобактерии туберкулеза (Mycobacterium tuberculosis complex) в секрете простаты</t>
  </si>
  <si>
    <t>А26.21.017.001</t>
  </si>
  <si>
    <t>Микробиологическое (культуральное) выявление микобактерии туберкулеза на плотных питательных средах (Mycobacterium tuberculosis complex) в секрете простаты</t>
  </si>
  <si>
    <t>А26.21.017.002</t>
  </si>
  <si>
    <t>Микробиологическое (культуральное) выявление микобактерии туберкулеза на жидких питательных средах (Mycobacterium tuberculosis complex) в секрете простаты</t>
  </si>
  <si>
    <t>А26.21.018</t>
  </si>
  <si>
    <t>Микробиологическое (культуральное) выявление микобактерии туберкулеза (Mycobacterium tuberculosis complex) в эякуляте</t>
  </si>
  <si>
    <t>А26.21.018.001</t>
  </si>
  <si>
    <t>Микробиологическое (культуральное) выявление микобактерии туберкулеза на плотных питательных средах (Mycobacterium tuberculosis complex) в эякуляте</t>
  </si>
  <si>
    <t>А26.21.018.002</t>
  </si>
  <si>
    <t>Микробиологическое (культуральное) выявление микобактерии туберкулеза на жидких питательных средах (Mycobacterium tuberculosis complex) в эякуляте</t>
  </si>
  <si>
    <t>А26.21.020</t>
  </si>
  <si>
    <t>Молекулярно-биологическое исследование спермы на хламидии (Chlamidia trachomatis)</t>
  </si>
  <si>
    <t>А26.21.021</t>
  </si>
  <si>
    <t>Молекулярно-биологическое исследование спермы на микоплазму гениталиум (Mycoplasma genitalium)</t>
  </si>
  <si>
    <t>А26.21.022</t>
  </si>
  <si>
    <t>Молекулярно-биологическое исследование спермы на микоплазму хоминис (Mycoplasma hominis)</t>
  </si>
  <si>
    <t>А26.21.023</t>
  </si>
  <si>
    <t>Молекулярно-биологическое исследование спермы на уреаплазмы (Ureaplasma urealyticum, Ureaplasma parvum)</t>
  </si>
  <si>
    <t>А26.21.023.001</t>
  </si>
  <si>
    <t>Молекулярно-биологическое исследование спермы на уреаплазмы (Ureaplasma urealyticum, Ureaplasma parvum), количественное исследование</t>
  </si>
  <si>
    <t>А26.21.024</t>
  </si>
  <si>
    <t>Молекулярно-биологическое исследование спермы на гонококк (Neisseria gonorrhoeae)</t>
  </si>
  <si>
    <t>А26.21.025</t>
  </si>
  <si>
    <t>Молекулярно-биологическое исследование спермы на трихомонас вагиналис (Trichomonas vaginalis)</t>
  </si>
  <si>
    <t>А26.21.026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</si>
  <si>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</si>
  <si>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А26.21.027</t>
  </si>
  <si>
    <t>Молекулярно-биологическое исследование отделяемого из уретры на уреаплазмы (Ureaplasma spp.) с уточнением вида</t>
  </si>
  <si>
    <t>А26.21.027.001</t>
  </si>
  <si>
    <t>Определение ДНК уреаплазм (Ureaplasma spp.) с уточнением вида в отделяемом из уретры методом ПЦР</t>
  </si>
  <si>
    <t>А26.21.028</t>
  </si>
  <si>
    <t>Молекулярно-биологическое исследование очищенных сперматозоидов для выявления РНК/ДНК вируса иммунодефицита человека ВИЧ-1 (Human immunodeficiency virus HIV-1)</t>
  </si>
  <si>
    <t>А26.21.028.001</t>
  </si>
  <si>
    <t>ОпределениеРНК/ДНК вируса иммунодефицита человека (ВИЧ-1, Human immunodeficiency virus HIV-1) методом ПЦР в очищенных сперматозоидах</t>
  </si>
  <si>
    <t>А26.21.029</t>
  </si>
  <si>
    <t>Молекулярно-биологическое исследование отделяемого секрета простаты на Pseudomonas aeruginosa</t>
  </si>
  <si>
    <t>А26.21.029.001</t>
  </si>
  <si>
    <t>Определение ДНК Pseudomonas aeruginosa в отделяемом секрета простаты методом ПЦР, качественное исследование</t>
  </si>
  <si>
    <t>А26.21.029.002</t>
  </si>
  <si>
    <t>Определение ДНК Pseudomonas aeruginosa в отделяемом секрета простаты методом ПЦР, количественное исследование</t>
  </si>
  <si>
    <t>А26.21.030</t>
  </si>
  <si>
    <t>Молекулярно-биологическое исследование отделяемого из уретры на трихомонас вагиналис (Trichomonas vaginalis)</t>
  </si>
  <si>
    <t>А26.21.030.001</t>
  </si>
  <si>
    <t>Определение ДНК трихомонас вагиналис (Trichomonas vaginalis) в отделяемом из уретры методом ПЦР</t>
  </si>
  <si>
    <t>А26.21.030.002</t>
  </si>
  <si>
    <t>Определение РНК трихомонас вагиналис (Trichomonas vaginalis) в отделяемом из уретры методом NASBA</t>
  </si>
  <si>
    <t>А26.21.031</t>
  </si>
  <si>
    <t>Молекулярно-биологическое исследование отделяемого из уретры на микоплазму гениталиум (Mycoplasma genitalium)</t>
  </si>
  <si>
    <t>А26.21.031.001</t>
  </si>
  <si>
    <t>Определение ДНК микоплазмы гениталиум (Mycoplasma genitalium) в отделяемом из уретры методом ПЦР</t>
  </si>
  <si>
    <t>А26.21.031.002</t>
  </si>
  <si>
    <t>Определение РНК микоплазмы гениталиум (Mycoplasma genitalium) в отделяемом из уретры методом NASBA</t>
  </si>
  <si>
    <t>А26.21.032</t>
  </si>
  <si>
    <t>Молекулярно-биологическое исследование отделяемого из уретры на микоплазму хоминис (Mycoplasma hominis)</t>
  </si>
  <si>
    <t>А26.21.032.001</t>
  </si>
  <si>
    <t>Определение ДНК микоплазмы хоминис (Mycoplasma hominis) в отделяемом из уретры методом ПЦР, качественное исследование</t>
  </si>
  <si>
    <t>А26.21.032.002</t>
  </si>
  <si>
    <t>Определение ДНК микоплазмы хоминис (Mycoplasma hominis) в отделяемом из уретры методом ПЦР, количественное исследование</t>
  </si>
  <si>
    <t>А26.21.033</t>
  </si>
  <si>
    <t>Молекулярно-биологическое исследование отделяемого из уретры на уреаплазмы (Ureaplasma spp.)</t>
  </si>
  <si>
    <t>А26.21.033.001</t>
  </si>
  <si>
    <t>Определение ДНК уреаплазм (Ureaplasma spp.) в отделяемом из уретры методом ПЦР, качественное исследование</t>
  </si>
  <si>
    <t>А26.21.033.002</t>
  </si>
  <si>
    <t>Определение ДНК уреаплазм (Ureaplasma spp.) в отделяемом из уретры методом ПЦР, количественное исследование</t>
  </si>
  <si>
    <t>А26.21.034</t>
  </si>
  <si>
    <t>Молекулярно-биологическое исследование секрета простаты на возбудители инфекции передаваемые половым путем (Neisseria gonorrhoeae, Trichomonas vaginalis, Chlamydia trachomatis, Mycoplasma genitalium)</t>
  </si>
  <si>
    <t>А26.21.034.001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</si>
  <si>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</si>
  <si>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А26.21.035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</si>
  <si>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</si>
  <si>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А26.21.035.001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</si>
  <si>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</si>
  <si>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А26.21.036</t>
  </si>
  <si>
    <t>Молекулярно-биологическое исследование отделяемого из уретры на возбудителей инфекции передаваемые половым путем (Neisseria gonorrhoeae, Trichomonas vaginalis, Chlamydia trachomatis, Mycoplasma genitalium)</t>
  </si>
  <si>
    <t>А26.21.036.001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</si>
  <si>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</si>
  <si>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А26.21.037</t>
  </si>
  <si>
    <t>Молекулярно-биологическое исследование секрета простаты на хламидию трахоматис (Chlamydia trachomatis)</t>
  </si>
  <si>
    <t>А26.21.037.001</t>
  </si>
  <si>
    <t>Определение ДНК хламидии трахоматис (Chlamydia trachomatis) в секрете простаты методом ПЦР</t>
  </si>
  <si>
    <t>А26.21.038</t>
  </si>
  <si>
    <t>Молекулярно-биологическое исследование секрета простаты на гонококк (Neisseria gonorrhoeae)</t>
  </si>
  <si>
    <t>А26.21.038.001</t>
  </si>
  <si>
    <t>Определение ДНК гонококка (Neisseria gonorrhoeae) в секрете простаты методом ПЦР</t>
  </si>
  <si>
    <t>А26.21.039</t>
  </si>
  <si>
    <t>Молекулярно-биологическое исследование отделяемого (серозного экссудата) эрозивно-язвенных элементов кожи и слизистых оболочек на бледную трепонему (Treponema pallidum)</t>
  </si>
  <si>
    <t>А26.21.039.001</t>
  </si>
  <si>
    <t>Определение ДНК бледной трепонемы (Treponema pallidum) в отделяемом (серозного экссудата) эрозивно-язвенных элементов кожи и слизистых оболочек методом ПЦР</t>
  </si>
  <si>
    <t>А26.21.040</t>
  </si>
  <si>
    <t>Молекулярно-биологическое исследование секрета простаты на трихомонас вагиналис (Trichomonas vaginalis)</t>
  </si>
  <si>
    <t>А26.21.040.001</t>
  </si>
  <si>
    <t>Определение ДНК трихомонас вагиналис (Trichomonas vaginalis) в секрете простаты методом ПЦР</t>
  </si>
  <si>
    <t>А26.21.041</t>
  </si>
  <si>
    <t>Молекулярно-биологическое исследование секрета простаты на микоплазму гениталиум (Mycoplasma genitalium)</t>
  </si>
  <si>
    <t>А26.21.041.001</t>
  </si>
  <si>
    <t>Определение ДНК микоплазмы гениталиум (Mycoplasma genitalium) в секрете простаты методом ПЦР</t>
  </si>
  <si>
    <t>А26.21.042</t>
  </si>
  <si>
    <t>Молекулярно-биологическое исследование секрета простаты на микоплазму хоминис (Mycoplasma hominis)</t>
  </si>
  <si>
    <t>А26.21.042.001</t>
  </si>
  <si>
    <t>Определение ДНК микоплазмы человеческой (Mycoplasma hominis) в секрете предстательной железы методом ПЦР</t>
  </si>
  <si>
    <t>А26.21.043</t>
  </si>
  <si>
    <t>Молекулярно-биологическое исследование секрета предстательной железы на уреаплазмы (Ureaplasma spp.)</t>
  </si>
  <si>
    <t>А26.21.043.001</t>
  </si>
  <si>
    <t>Определение ДНК уреаплазм (Ureaplasma spp.) в секрете простаты методом ПЦР</t>
  </si>
  <si>
    <t>А26.21.044</t>
  </si>
  <si>
    <t>Молекулярно-биологическое исследование секрета простаты на грибы рода кандида (Candida spp.) с уточнением вида</t>
  </si>
  <si>
    <t>А26.21.044.001</t>
  </si>
  <si>
    <t>Определение ДНК грибов рода кандида (Candida spp.) с уточнением вида в секрете предстательной железы методом ПЦР</t>
  </si>
  <si>
    <t>А26.21.045</t>
  </si>
  <si>
    <t>Молекулярно-биологическое исследование секрета простаты на уреаплазмы (Ureaplasma spp.) с уточнением вида</t>
  </si>
  <si>
    <t>А26.21.045.001</t>
  </si>
  <si>
    <t>Определение ДНК уреаплазм (Ureaplasma spp.) с уточнением вида в секрете предстательной железы методом ПЦР</t>
  </si>
  <si>
    <t>А26.21.046</t>
  </si>
  <si>
    <t>Микроскопическое исследование отделяемого из уретры на трихомонас вагиналис (Trichomonas vaginalis)</t>
  </si>
  <si>
    <t>А26.21.047</t>
  </si>
  <si>
    <t>Микробиологическое (культуральное) исследование отделяемого из уретры на трихомонас вагиналис (Trichomonas vaginalis)</t>
  </si>
  <si>
    <t>А26.21.048</t>
  </si>
  <si>
    <t>Молекулярно-биологическое исследование для выявления микобактерии туберкулеза (Mycobacterium tuberculosis complex) в секрете простаты или эякуляте</t>
  </si>
  <si>
    <t>А26.21.048.001</t>
  </si>
  <si>
    <t>Определение ДНК микобактерии туберкулеза (Mycobacterium tuberculosis complex) в секрете простаты или эякуляте</t>
  </si>
  <si>
    <t>А26.21.049</t>
  </si>
  <si>
    <t>Молекулярно-биологическое исследование для дифференциации видов Mycobacterium tuberculosis complex (M. tuberculosis, M. bovis, М. bovis BCG) в секрете простаты или эякуляте</t>
  </si>
  <si>
    <t>А26.21.049.001</t>
  </si>
  <si>
    <t>Определение ДНК Mycobacterium tuberculosis complex (M. tuberculosis, M. bovis, M. bovis BCG) с дифференциацией вида в секрете простаты или эякуляте методом ПЦР</t>
  </si>
  <si>
    <t>А26.21.050</t>
  </si>
  <si>
    <t>Определение ДНК микобактерии туберкулеза (Mycobacterium tuberculosis complex) в моче (в том числе после массажа простаты)</t>
  </si>
  <si>
    <t>А26.21.051</t>
  </si>
  <si>
    <t>Иммунохроматографическое экспресс-исследование отделяемого из уретры на гонококк (Neisseria gonorrhoeae)</t>
  </si>
  <si>
    <t>А26.21.052</t>
  </si>
  <si>
    <t>Иммунохроматографическое экспресс-исследование отделяемого из уретры на хламидии (Chlamydia spp.)</t>
  </si>
  <si>
    <t>А26.21.053</t>
  </si>
  <si>
    <t>Молекулярно-биологическое исследование нативного препарата тканей мужских половых органов или парафинового блока на микобактерии туберкулеза (Mycobacterium tuberculosis complex)</t>
  </si>
  <si>
    <t>А26.21.053.001</t>
  </si>
  <si>
    <t>Определение ДНК микобактерии туберкулеза (Mycobacterium tuberculosis complex) в нативном препарате тканей мужских половых органов или парафиновом блоке методом ПЦР</t>
  </si>
  <si>
    <t>А26.21.054</t>
  </si>
  <si>
    <t>Молекулярно-биологическое исследование нативного препарата тканей мужских половых органов или парафинового блока для дифференциации видов Mycobacterium tuberculosis complex (M. tuberculosis, M. bovis, M. bovis BCG)</t>
  </si>
  <si>
    <t>А26.21.054.001</t>
  </si>
  <si>
    <t>Определение ДНК Mycobacterium tuberculosis complex (M. tuberculosis, M. bovis, M. bovis BCG) с дифференциацией вида в нативном препарате тканей мужских половых органов или парафиновом блоке методом ПЦР</t>
  </si>
  <si>
    <t>А26.21.055</t>
  </si>
  <si>
    <t>Молекулярно-биологическое исследование отделяемого из уретры на грибы рода кандида (Candida spp.) с уточнением вида</t>
  </si>
  <si>
    <t>А26.22.001</t>
  </si>
  <si>
    <t>Молекулярно-биологическое исследование нативного препарата тканей желез внутренней секреции или парафинового блока на микобактерии туберкулеза (Mycobacterium tuberculosis complex)</t>
  </si>
  <si>
    <t>А26.22.001.001</t>
  </si>
  <si>
    <t>Определение ДНК Mycobacterium tuberculosis complex (микобактерии туберкулеза) в нативном препарате тканей желез внутренней секреции или парафиновом блоке методом ПЦР</t>
  </si>
  <si>
    <t>А26.22.002</t>
  </si>
  <si>
    <t>Молекулярно-биологическое исследование нативного препарата тканей желез внутренней секреции или парафинового блока для дифференциации видов Mycobacterium tuberculosis complex (M. tuberculosis, M. bovis, M. bovis BCG)</t>
  </si>
  <si>
    <t>А26.22.002.001</t>
  </si>
  <si>
    <t>Определение ДНК Mycobacterium tuberculosis complex (M. tuberculosis, M. bovis, M. bovis BCG) с дифференциацией вида в нативном препарате тканей желез внутренней секреции или парафиновом блоке методом ПЦР</t>
  </si>
  <si>
    <t>А26.23.001</t>
  </si>
  <si>
    <t>Микроскопическое исследование спинномозговой жидкости на менингококк (Neisseria meningitidis)</t>
  </si>
  <si>
    <t>А26.23.002</t>
  </si>
  <si>
    <t>Микробиологическое (культуральное) исследование спинномозговой жидкости на менингококк (Neisseria meningitidis)</t>
  </si>
  <si>
    <t>А26.23.003</t>
  </si>
  <si>
    <t>Микроскопическое исследование спинномозговой жидкости на микобактерии туберкулеза (Mycobacterium tuberculosis)</t>
  </si>
  <si>
    <t>А26.23.004</t>
  </si>
  <si>
    <t>Микробиологическое (культуральное) исследование спинномозговой жидкости на микобактерии туберкулеза (Mycobacterium tuberculosis complex)</t>
  </si>
  <si>
    <t>А26.23.004.001</t>
  </si>
  <si>
    <t>Микробиологическое (культуральное) исследование спинномозговой жидкости на плотных питательных средах на микобактерии туберкулеза (Mycobacterium tuberculosis complex)</t>
  </si>
  <si>
    <t>А26.23.004.002</t>
  </si>
  <si>
    <t>Микробиологическое (культуральное) исследование спинномозговой жидкости на жидких питательных средах на микобактерии туберкулеза (Mycobacterium tuberculosis complex)</t>
  </si>
  <si>
    <t>А26.23.005</t>
  </si>
  <si>
    <t>Микробиологическое (культуральное) исследование спинномозговой жидкости на листерии (Listeria monocytogenes)</t>
  </si>
  <si>
    <t>А26.23.006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</si>
  <si>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</si>
  <si>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А26.23.007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</si>
  <si>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</si>
  <si>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А26.23.008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</si>
  <si>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</si>
  <si>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А26.23.008.001</t>
  </si>
  <si>
    <t>Определение ДНК вируса простого герпеса 1 и 2 типов (Herpes simplex virus types 1, 2) в спинномозговой жидкости методом ПЦР</t>
  </si>
  <si>
    <t>А26.23.009</t>
  </si>
  <si>
    <t>Молекулярно-биологическое исследование спинномозговой жидкости на цитомегаловирус (Cytomegalovirus)</t>
  </si>
  <si>
    <t>А26.23.009.001</t>
  </si>
  <si>
    <t>Определение ДНК цитомегаловируса (Cytomegalovirus) в спинномозговой жидкости методом ПЦР, качественное исследование</t>
  </si>
  <si>
    <t>А26.23.009.002</t>
  </si>
  <si>
    <t>Определение ДНК цитомегаловируса (Cytomegalovirus) в спинномозговой жидкости методом ПЦР, количественное исследование</t>
  </si>
  <si>
    <t>А26.23.010</t>
  </si>
  <si>
    <t>Молекулярно-биологическое исследование спинномозговой жидкости на вирус Эпштейна-Барра (virus Epstein - Barr)</t>
  </si>
  <si>
    <t>А26.23.010.001</t>
  </si>
  <si>
    <t>Определение ДНК вируса Эпштейна-Барр (virus Epstein-Barr) в спинномозговой жидкости методом ПЦР, качественное исследование</t>
  </si>
  <si>
    <t>А26.23.010.002</t>
  </si>
  <si>
    <t>Определение ДНК вируса Эпштейна-Барр (virus Epstein-Barr) в спинномозговой жидкости методом ПЦР, количественное исследование</t>
  </si>
  <si>
    <t>А26.23.011</t>
  </si>
  <si>
    <t>Молекулярно-биологическое исследование спинномозговой жидкости на вирус ветряной оспы и опоясывающего лишая (Varicella-Zoster virus)</t>
  </si>
  <si>
    <t>А26.23.011.001</t>
  </si>
  <si>
    <t>Определение ДНК вирусаветряной оспы и опоясывающего лишая (Varicella-Zoster virus) в спинномозговой жидкости методом ПЦР</t>
  </si>
  <si>
    <t>А26.23.012</t>
  </si>
  <si>
    <t>Микробиологическое (культуральное) исследование спинномозговой жидкости на криптококк (Cryptococcus neoformans)</t>
  </si>
  <si>
    <t>А26.23.012.001</t>
  </si>
  <si>
    <t>Определение антигена грибов рода Криптококкус (Cryptococcus spp.) в спинномозговой жидкости</t>
  </si>
  <si>
    <t>А26.23.013</t>
  </si>
  <si>
    <t>Микробиологическое (культуральное) исследование спинномозговой жидкости на дрожжевые грибы</t>
  </si>
  <si>
    <t>А26.23.014</t>
  </si>
  <si>
    <t>Микробиологическое (культуральное) исследование спинномозговой жидкости на мицелиальные грибы</t>
  </si>
  <si>
    <t>А26.23.015</t>
  </si>
  <si>
    <t>Молекулярно-биологическое исследование спинномозговой жидкости на парвовирус В19 (Parvovirus В19)</t>
  </si>
  <si>
    <t>А26.23.015.001</t>
  </si>
  <si>
    <t>Определение ДНК парвовируса В19 (Parvovirus В19) в спинномозговой жидкости методом ПЦР, качественное исследование</t>
  </si>
  <si>
    <t>А26.23.015.002</t>
  </si>
  <si>
    <t>Определение ДНК парвовируса В19 (Parvovirus В19) в спинномозговой жидкости методом ПЦР, количественное исследование</t>
  </si>
  <si>
    <t>А26.23.016</t>
  </si>
  <si>
    <t>Молекулярно-биологическое исследование спинномозговой жидкости на вирус герпеса 6 типа (HHV6)</t>
  </si>
  <si>
    <t>А26.23.016.001</t>
  </si>
  <si>
    <t>Определение ДНК вируса герпеса 6 типа (HHV6) в спинномозговой жидкости методом ПЦР, качественное исследование</t>
  </si>
  <si>
    <t>А26.23.016.002</t>
  </si>
  <si>
    <t>Определение ДНК вируса герпеса 6 типа (HHV6) в спинномозговой жидкости методом ПЦР, количественное исследование</t>
  </si>
  <si>
    <t>А26.23.017</t>
  </si>
  <si>
    <t>Молекулярно-биологическое исследование спинномозговой жидкости на листерии (Listeria monocytogenes)</t>
  </si>
  <si>
    <t>А26.23.017.001</t>
  </si>
  <si>
    <t>Определение ДНК листерии (Listeria monocytogenes) в спинномозговой жидкости методом ПЦР, качественное исследование</t>
  </si>
  <si>
    <t>А26.23.017.002</t>
  </si>
  <si>
    <t>Определение ДНК листерии (Listeria monocytogenes) в спинномозговой жидкости методом ПЦР, количественное исследование</t>
  </si>
  <si>
    <t>А26.23.018</t>
  </si>
  <si>
    <t>Молекулярно-биологическое исследование спинномозговой жидкости на Pseudomonas aeruginosa</t>
  </si>
  <si>
    <t>А26.23.018.001</t>
  </si>
  <si>
    <t>Определение ДНК Pseudomonas aeruginosa в спинномозговой жидкости методом ПЦР, качественное исследование</t>
  </si>
  <si>
    <t>А26.23.018.002</t>
  </si>
  <si>
    <t>Определение ДНК Pseudomonas aeruginosa в спинномозговой жидкости методом ПЦР, количественное исследование</t>
  </si>
  <si>
    <t>А26.23.019</t>
  </si>
  <si>
    <t>Молекулярно-биологическое исследование спинномозговой жидкости на вирус краснухи (Rubella virus)</t>
  </si>
  <si>
    <t>А26.23.019.001</t>
  </si>
  <si>
    <t>Определение РНК вируса краснухи (Rubella virus) в спинномозговой жидкости методом ПЦР</t>
  </si>
  <si>
    <t>А26.23.020</t>
  </si>
  <si>
    <t>Молекулярно-биологическое исследование спинномозговой жидкости на Streptococcus pyogenes (SGA)</t>
  </si>
  <si>
    <t>А26.23.020.001</t>
  </si>
  <si>
    <t>Определение ДНК Streptococcus pyogenes (SGA) в спинномозговой жидкости методом ПЦР, качественное исследование</t>
  </si>
  <si>
    <t>А26.23.020.002</t>
  </si>
  <si>
    <t>Определение ДНК Streptococcus pyogenes (SGA) в спинномозговой жидкости методом ПЦР, количественное исследование</t>
  </si>
  <si>
    <t>А26.23.021</t>
  </si>
  <si>
    <t>Молекулярно-биологическое исследование спинномозговой жидкости на Streptococcus agalactiae (SGB)</t>
  </si>
  <si>
    <t>А26.23.021.001</t>
  </si>
  <si>
    <t>ОпределениеДНК Streptococcus agalactiae (SGB) в спинномозговой жидкости методом ПЦР, качественное исследование</t>
  </si>
  <si>
    <t>А26.23.021.002</t>
  </si>
  <si>
    <t>Определение ДНК Streptococcus agalactiae (SGB) в спинномозговой жидкости методом ПЦР, количественное исследование</t>
  </si>
  <si>
    <t>А26.23.023</t>
  </si>
  <si>
    <t>Молекулярно-биологическое исследование спинномозговой жидкости на метициллин-чувствительные и метициллин-резистентные Staphylococcus aureus, метициллин-резистентные коагулазонегативные Staphylococcus spp.</t>
  </si>
  <si>
    <t>А26.23.023.001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</si>
  <si>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спинномозговой жидкости методом ПЦР, качественное исследование</t>
  </si>
  <si>
    <t>А26.23.023.002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</si>
  <si>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вспинномозговой жидкости методом ПЦР, количественное исследование</t>
  </si>
  <si>
    <t>А26.23.024</t>
  </si>
  <si>
    <t>Молекулярно-биологическое исследование спинномозговой жидкости на токсоплазмы (Toxoplasma gondii)</t>
  </si>
  <si>
    <t>А26.23.024.001</t>
  </si>
  <si>
    <t>Определение ДНК токсоплазмы (Toxoplasma gondii) в спинномозговой жидкости методом ПЦР</t>
  </si>
  <si>
    <t>А26.23.025</t>
  </si>
  <si>
    <t>Молекулярно-биологическое исследование спинномозговой жидкости на гемофильную палочку (Haemophilus influenzae)</t>
  </si>
  <si>
    <t>А26.23.025.001</t>
  </si>
  <si>
    <t>Определение ДНКгемофильной палочки (Haemophilus influenzae) в спинномозговой жидкости методом ПЦР</t>
  </si>
  <si>
    <t>А26.23.026</t>
  </si>
  <si>
    <t>Молекулярно-биологическое исследование спинномозговой жидкости на менингококк (Neisseria meningitidis)</t>
  </si>
  <si>
    <t>А26.23.026.001</t>
  </si>
  <si>
    <t>Определение ДНК менингококка (Neisseria meningitidis) в спинномозговой жидкости методом ПЦР</t>
  </si>
  <si>
    <t>А26.23.027</t>
  </si>
  <si>
    <t>Молекулярно-биологическое исследование спинномозговой жидкости на пневмококк (Streptococcus pneumoniae)</t>
  </si>
  <si>
    <t>А26.23.027.001</t>
  </si>
  <si>
    <t>Определение ДНК пневмококка (Streptococcus pneumoniae) в спинномозговой жидкости методом ПЦР</t>
  </si>
  <si>
    <t>А26.23.028</t>
  </si>
  <si>
    <t>Молекулярно-биологическое исследование спинномозговой жидкости на полиовирусы</t>
  </si>
  <si>
    <t>А26.23.028.001</t>
  </si>
  <si>
    <t>Определение РНК полиовирусов (Poliovirus 1/2/3) в образцах спинномозговой жидкости методом ПЦР</t>
  </si>
  <si>
    <t>А26.23.029</t>
  </si>
  <si>
    <t>Молекулярно-биологическое исследование спинномозговой жидкости на неполиомиелитные энтеровирусы (Enterovirus)</t>
  </si>
  <si>
    <t>А26.23.029.001</t>
  </si>
  <si>
    <t>Определение РНК неполиомиелитных энтеровирусов (Enterovirus) в образцах спинномозговой жидкости методом ПЦР</t>
  </si>
  <si>
    <t>А26.23.030</t>
  </si>
  <si>
    <t>Микробиологическое (культуральное) исследование спинномозговой жидкости на бруцеллы (Brucella spp.)</t>
  </si>
  <si>
    <t>А26.23.031</t>
  </si>
  <si>
    <t>Определение антител к возбудителям иксодовых клещевых боррелиозов группы Borrelia burgdorferi sensu lato в спинномозговой жидкости</t>
  </si>
  <si>
    <t>А26.23.031.001</t>
  </si>
  <si>
    <t>Определение антител класса М (IgM) к возбудителям иксодовых клещевых боррелиозов группы Borrelia burgdorferi sensu lato в спинномозговой жидкости</t>
  </si>
  <si>
    <t>А26.23.031.002</t>
  </si>
  <si>
    <t>Определение антител класса G (IgG) к возбудителям иксодовых клещевых боррелиозов группы Borrelia burgdorferi sensu lato в спинномозговой жидкости</t>
  </si>
  <si>
    <t>А26.23.031.003</t>
  </si>
  <si>
    <t>Определение суммарных антител к возбудителям иксодовых клещевых боррелиозов группы Borrelia burgdorferi sensu lato в спинномозговой жидкости</t>
  </si>
  <si>
    <t>А26.23.032</t>
  </si>
  <si>
    <t>Молекулярно-биологическое исследование спинномозговой жидкости на бруцеллы (Brucella spp.)</t>
  </si>
  <si>
    <t>А26.23.032.001</t>
  </si>
  <si>
    <t>Определение ДНК бруцелл (Brucella spp.) в спинномозговой жидкости методом ПЦР</t>
  </si>
  <si>
    <t>А26.23.033</t>
  </si>
  <si>
    <t>Молекулярно-биологическое исследование спинномозговой жидкости на возбудителей иксодовых клещевых боррелиозов группы Borrelia burgdorferi sensu lato</t>
  </si>
  <si>
    <t>А26.23.033.001</t>
  </si>
  <si>
    <t>Определение ДНК возбудителей иксодовых клещевых боррелиозов группы Borrelia burgdorferi sensu lato в спинномозговой жидкости методом ПЦР</t>
  </si>
  <si>
    <t>А26.23.034</t>
  </si>
  <si>
    <t>Молекулярно-биологическое исследование спинномозговой жидкости на возбудителя иксодового клещевого боррелиоза -Borrelia miyamotoi</t>
  </si>
  <si>
    <t>А26.23.034.001</t>
  </si>
  <si>
    <t>Определение ДНК возбудителя иксодового клещевого боррелиоза -Borrelia miyamotoi в спинномозговой жидкости методом ПЦР</t>
  </si>
  <si>
    <t>А26.23.035</t>
  </si>
  <si>
    <t>Молекулярно-биологическое исследование спинномозговой жидкости на анаплазму фагоцитофиллум (Anaplasmaphag ocytophillum)</t>
  </si>
  <si>
    <t>А26.23.035.001</t>
  </si>
  <si>
    <t>Определение ДНК анаплазмы фагоцитофиллум (Anaplasma phagocytophillum) в спинномозговой жидкости методом ПЦР</t>
  </si>
  <si>
    <t>А26.23.036</t>
  </si>
  <si>
    <t>Молекулярно-биологическое исследование спинномозговой жидкости на возбудителей моноцитарного эрлихиоза человека: Ehrlichia muris, Ehrlichia chaffeensis</t>
  </si>
  <si>
    <t>А26.23.036.001</t>
  </si>
  <si>
    <t>Определение ДНК эрлихии мурис и эрлихии чафенсис (Ehrlichia muris, Ehrlichia chaffeensis) в спинномозговой жидкости методом ПЦР</t>
  </si>
  <si>
    <t>А26.23.037</t>
  </si>
  <si>
    <t>Молекулярно-биологическое исследование спинномозговой жидкости на коксиеллу Бернета (Coxiella burnetii)</t>
  </si>
  <si>
    <t>А26.23.037.001</t>
  </si>
  <si>
    <t>Определение ДНК коксиеллы Бернета (Coxiella burnetii) в спинномозговой жидкости методом ПЦР</t>
  </si>
  <si>
    <t>А26.23.038</t>
  </si>
  <si>
    <t>Молекулярно-биологическое исследование спинномозговой жидкости на лептоспиру интерроганс (Leptospira interrogans)</t>
  </si>
  <si>
    <t>А26.23.038.001</t>
  </si>
  <si>
    <t>Определение ДНК лептоспиры интерроганс (Leptospira interrogans) в спинномозговой жидкости методом ПЦР</t>
  </si>
  <si>
    <t>А26.23.039</t>
  </si>
  <si>
    <t>Молекулярно-биологическое исследование спинномозговой жидкости на вирус Западного Нила (West Nile virus)</t>
  </si>
  <si>
    <t>А26.23.039.001</t>
  </si>
  <si>
    <t>Определение РНК вируса Западного Нила (West Nile virus) спинномозговой жидкости методом ПЦР</t>
  </si>
  <si>
    <t>А26.23.040</t>
  </si>
  <si>
    <t>Определение антител к вирусу Западного Нила в спинномозговой жидкости</t>
  </si>
  <si>
    <t>А26.23.040.001</t>
  </si>
  <si>
    <t>Определение антител класса М (IgM) к вирусу Западного Нила в спинномозговой жидкости</t>
  </si>
  <si>
    <t>А26.23.040.002</t>
  </si>
  <si>
    <t>Определение антител класса G (IgG) к вирусу Западного Нила в спинномозговой жидкости</t>
  </si>
  <si>
    <t>А26.23.041</t>
  </si>
  <si>
    <t>Молекулярно-биологическое исследование спинномозговой жидкости на микобактерии туберкулеза (Mycobacterium tuberculosis complex)</t>
  </si>
  <si>
    <t>А26.23.041.001</t>
  </si>
  <si>
    <t>Определение ДНК микобактерии туберкулеза (Mycobacterium tuberculosis complex) в спинномозговой жидкости</t>
  </si>
  <si>
    <t>А26.23.042</t>
  </si>
  <si>
    <t>Молекулярно-биологическое исследование спинномозговой жидкости на Mycobacterium tuberculosis complex (M. tuberculosis, M. bovis, M. bovis BCG) с дифференциацией видов</t>
  </si>
  <si>
    <t>А26.23.042.001</t>
  </si>
  <si>
    <t>Определение ДНК Mycobacterium tuberculosis complex (M. tuberculosis, M. bovis, M. bovis BCG) с дифференциацией вида в спинномозговой жидкости методом ПЦР</t>
  </si>
  <si>
    <t>А26.23.043</t>
  </si>
  <si>
    <t>Молекулярно-биологическое исследование нативного препарата тканей центральной нервной системы/головного мозга или парафинового блока на микобактерий туберкулеза (Mycobacterium tuberculosis complex)</t>
  </si>
  <si>
    <t>А26.23.043.001</t>
  </si>
  <si>
    <t>Определение ДНК микобактерий туберкулеза (Mycobacterium tuberculosis complex) в нативном препарате тканей центральной нервной системы/головного мозга или парафиновом блоке методом ПЦР</t>
  </si>
  <si>
    <t>А26.23.044</t>
  </si>
  <si>
    <t>Молекулярно-биологическое исследование нативного препарата тканей центральной нервной системы/головного мозга или парафинового блока для дифференциации видов Mycobacterium tuberculosis complex (M. tuberculosis, M. bovis, M. bovis BCG)</t>
  </si>
  <si>
    <t>А26.23.044.001</t>
  </si>
  <si>
    <t>Определение ДНК Mycobacterium tuberculosis complex (M. tuberculosis, M. bovis, M. bovis BCG) с дифференциацией вида в нативном препарате тканей центральной нервной системы/головного мозга или парафиновом блоке методом ПЦР</t>
  </si>
  <si>
    <t>А26.23.045</t>
  </si>
  <si>
    <t>Экспресс-определение чувствительности к антибиотикам эндотоксинов в спинномозговой жидкости</t>
  </si>
  <si>
    <t>А26.24.001</t>
  </si>
  <si>
    <t>Молекулярно-биологическое исследование нативного препарата тканей периферической нервной системы или парафинового блока на микобактерий туберкулеза (Mycobacterium tuberculosis complex)</t>
  </si>
  <si>
    <t>А26.24.001.001</t>
  </si>
  <si>
    <t>Определение ДНК микобактерий туберкулеза (Mycobacterium tuberculosis complex) в нативном препарате тканей периферической нервной системы или парафиновом блоке методом ПЦР</t>
  </si>
  <si>
    <t>А26.24.002</t>
  </si>
  <si>
    <t>Молекулярно-биологическое исследование нативного препарата тканей периферической нервной системы или парафинового блока для дифференциации видов Mycobacterium tuberculosis complex (M. tuberculosis, M. bovis, M. bovis BCG)</t>
  </si>
  <si>
    <t>А26.24.002.001</t>
  </si>
  <si>
    <t>Определение ДНК Mycobacterium tuberculosis complex (M. tuberculosis, M. bovis, M. bovis BCG) с дифференциацией вида в нативном препарате тканей периферической нервной системы или парафиновом блоке методом ПЦР</t>
  </si>
  <si>
    <t>А26.25.001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</si>
  <si>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</si>
  <si>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А26.25.002</t>
  </si>
  <si>
    <t>Микроскопическое исследование отделяемого из ушей на грибы (дрожжевые и мицелиальные)</t>
  </si>
  <si>
    <t>А26.25.004</t>
  </si>
  <si>
    <t>Микробиологическое (культуральное) исследование отделяемого из ушей на дрожжевые грибы</t>
  </si>
  <si>
    <t>А26.25.005</t>
  </si>
  <si>
    <t>Микробиологическое (культуральное) исследование отделяемого из ушей на мицелиальные грибы</t>
  </si>
  <si>
    <t>А26.25.006</t>
  </si>
  <si>
    <t>Молекулярно-биологическое исследование нативного препарата тканей органа слуха или парафинового блока на микобактерий туберкулеза (Mycobacterium tuberculosis complex)</t>
  </si>
  <si>
    <t>А26.25.006.001</t>
  </si>
  <si>
    <t>Определение ДНК микобактерий туберкулеза (Mycobacterium tuberculosis complex) в нативном препарате тканей органа слуха или парафиновом блоке методом ПЦР</t>
  </si>
  <si>
    <t>А26.25.007</t>
  </si>
  <si>
    <t>Молекулярно-биологическое исследование нативного препарата тканей органа слуха или парафинового блока для дифференциации видов Mycobacterium tuberculosis complex (M. tuberculosis, M. bovis, М. bovis BCG)</t>
  </si>
  <si>
    <t>А26.25.007.001</t>
  </si>
  <si>
    <t>Определение ДНК Mycobacterium tuberculosis complex (M. tuberculosis, M. bovis, M. bovis BCG) с дифференциацией вида в нативном препарате тканей органа слуха или парафиновом блоке методом ПЦР</t>
  </si>
  <si>
    <t>А26.26.001</t>
  </si>
  <si>
    <t>Микроскопическое исследование отделяемого конъюнктивы на аэробные и факультативно-анаэробные микроорганизмы</t>
  </si>
  <si>
    <t>А26.26.002</t>
  </si>
  <si>
    <t>Микробиологическое (культуральное) исследование отделяемого конъюнктивы (слезная жидкость) на гонококк (Neisseria gonorrhoeae)</t>
  </si>
  <si>
    <t>А26.26.003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</si>
  <si>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</si>
  <si>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А26.26.004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</si>
  <si>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</si>
  <si>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А26.26.005</t>
  </si>
  <si>
    <t>Микроскопическое исследование отделяемого с век (соскобы с язв) на аэробные и факультативно-анаэробные микроорганизмы</t>
  </si>
  <si>
    <t>А26.26.006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</si>
  <si>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</si>
  <si>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А26.26.007</t>
  </si>
  <si>
    <t>Молекулярно-биологическое исследование отделяемого конюнктивы на хламидию трахоматис (Chlamydia trachomatis)</t>
  </si>
  <si>
    <t>А26.26.007.001</t>
  </si>
  <si>
    <t>Определение ДНК хламидии трахоматис (Chlamydia trachomatis) в отделяемом конъюнктивы методом ПЦР</t>
  </si>
  <si>
    <t>А26.26.008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</si>
  <si>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</si>
  <si>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А26.26.009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</si>
  <si>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</si>
  <si>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А26.26.010</t>
  </si>
  <si>
    <t>Микроскопическое исследование соскоба с язв роговицы на аэробные и факультативно-анаэробные микроорганизмы</t>
  </si>
  <si>
    <t>А26.26.011</t>
  </si>
  <si>
    <t>Микробиологическое (культуральное) исследование соскоба с язв роговицы на аэробные и факультативно-анаэробные микроорганизмы</t>
  </si>
  <si>
    <t>А26.26.012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</si>
  <si>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</si>
  <si>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А26.26.012.001</t>
  </si>
  <si>
    <t>Определение ДНК вируса простого герпеса 1 и 2 типов (Herpes simplex virus types 1, 2) в отделяемом конъюнктивы методом ПЦР</t>
  </si>
  <si>
    <t>А26.26.013</t>
  </si>
  <si>
    <t>Молекулярно-биологическое исследование отделяемого конъюнктивы на аденовирус (Adenovirus)</t>
  </si>
  <si>
    <t>А26.26.013.001</t>
  </si>
  <si>
    <t>Определение ДНК аденовируса (Adenovirus) в отделяемом конъюнктивы методом ПЦР</t>
  </si>
  <si>
    <t>А26.26.014</t>
  </si>
  <si>
    <t>Молекулярно-биологическое исследование соскоба с роговицы на аденовирус (Adenovirus)</t>
  </si>
  <si>
    <t>А26.26.014.001</t>
  </si>
  <si>
    <t>Определение ДНК аденовируса (Adenovirus) в соскобах с роговицы методом ПЦР</t>
  </si>
  <si>
    <t>А26.26.015</t>
  </si>
  <si>
    <t>Молекулярно-биологическое исследование соскоба с роговицы на вирус простого герпеса (Herpes simplex virus)</t>
  </si>
  <si>
    <t>А26.26.015.001</t>
  </si>
  <si>
    <t>Определение ДНК вируса простого герпеса 1 и 2 типов (Herpes simplex virus types 1, 2) в соскобе с роговицы методом ПЦР</t>
  </si>
  <si>
    <t>А26.26.016</t>
  </si>
  <si>
    <t>Молекулярно-биологическое исследование отделяемого конъюнктивы на вирус ветряной оспы и опоясывающего лишая (Varicella-Zoster virus)</t>
  </si>
  <si>
    <t>А26.26.016.001</t>
  </si>
  <si>
    <t>Определение ДНК вируса ветряной оспы и опоясывающего лишая (Varicella-Zoster virus) в отделяемом конъюнктивы методом ПЦР</t>
  </si>
  <si>
    <t>А26.26.017</t>
  </si>
  <si>
    <t>Молекулярно-биологическое исследование отделяемого коньюктивы на грибы рода кандида (Candida spp.) с уточнением вида</t>
  </si>
  <si>
    <t>А26.26.017.001</t>
  </si>
  <si>
    <t>Определение ДНК грибов рода кандида (Candida spp.) с уточнением вида в отделяемом конъюнктивы методом ПЦР</t>
  </si>
  <si>
    <t>А26.26.019</t>
  </si>
  <si>
    <t>Молекулярно-биологическое исследование отделяемого глаз на микрофилярии (Brugia malayi, Brugia timori, Wuchereria bancrofti)</t>
  </si>
  <si>
    <t>А26.26.020</t>
  </si>
  <si>
    <t>Молекулярно-биологическое исследование отделяемого коньюктивына токсоплазму (Toxoplasma gondii)</t>
  </si>
  <si>
    <t>А26.26.020.001</t>
  </si>
  <si>
    <t>Определение ДНК токсоплазмы (Toxoplasma gondii) в отделяемом конъюнктивы методом ПЦР</t>
  </si>
  <si>
    <t>А26.26.021</t>
  </si>
  <si>
    <t>Микроскопическое исследование тканей глаза на наличие личинок и взрослых гельминтов</t>
  </si>
  <si>
    <t>А26.26.022</t>
  </si>
  <si>
    <t>Микробиологическое (культуральное) исследование отделяемого конъюнктивы на грибы</t>
  </si>
  <si>
    <t>А26.26.023</t>
  </si>
  <si>
    <t>Микроскопическое исследование отделяемого конъюнктивы на грибы</t>
  </si>
  <si>
    <t>А26.26.024</t>
  </si>
  <si>
    <t>Молекулярно-биологическое исследование отделяемого конъюнктивы на гонококк (Neisseria gonorrhoeae)</t>
  </si>
  <si>
    <t>А26.26.024.001</t>
  </si>
  <si>
    <t>Определение ДНК гонококка (Neisseria gonorrhoeae) в отделяемом конъюнктивы методом ПЦР</t>
  </si>
  <si>
    <t>А26.26.025</t>
  </si>
  <si>
    <t>Молекулярно-биологическое исследование нативного препарата тканей органа зрения или парафинового блока на микобактерии туберкулеза (Mycobacterium tuberculosis complex)</t>
  </si>
  <si>
    <t>А26.26.025.001</t>
  </si>
  <si>
    <t>Определение ДНК микобактерии туберкулеза (Mycobacterium tuberculosis complex) в нативном препарате тканей органа зрения или парафиновом блоке методом ПЦР</t>
  </si>
  <si>
    <t>А26.26.026</t>
  </si>
  <si>
    <t>Молекулярно-биологическое исследование нативного препарата тканей органа зрения или парафинового блока для дифференциации видов Mycobacterium tuberculosis complex (M. tuberculosis, M. bovis, М. bovis BCG)</t>
  </si>
  <si>
    <t>А26.26.026.001</t>
  </si>
  <si>
    <t>Определение ДНК Mycobacterium tuberculosis complex (M. tuberculosis, M. bovis, M. bovis BCG) с дифференциацией вида в нативном препарате тканей органа зрения или парафиновом блоке методом ПЦР</t>
  </si>
  <si>
    <t>А26.26.027</t>
  </si>
  <si>
    <t>Микробиологическое (культуральное) отделяемого конъюнктивы на микобактерии туберкулеза (Mycobacterium tuberculosis complex)</t>
  </si>
  <si>
    <t>А26.26.027.001</t>
  </si>
  <si>
    <t>Микробиологическое (культуральное) отделяемого конъюнктивы на плотных питательных средах на микобактерий туберкулеза (Mycobacterium tuberculosis complex)</t>
  </si>
  <si>
    <t>А26.26.027.002</t>
  </si>
  <si>
    <t>Микробиологическое (культуральное) отделяемого конъюнктивы на жидких питательных средах на микобактерий туберкулеза (Mycobacterium tuberculosis complex)</t>
  </si>
  <si>
    <t>А26.26.028</t>
  </si>
  <si>
    <t>Микроскопическое исследование отделяемого конъюнктивы на микобактерий туберкулеза (Mycobacterium tuberculosis)</t>
  </si>
  <si>
    <t>А26.26.029</t>
  </si>
  <si>
    <t>Молекулярно-биологическое исследование отделяемого конъюнктивы на микобактерий туберкулеза (Mycobacterium tuberculosis)</t>
  </si>
  <si>
    <t>А26.26.029.001</t>
  </si>
  <si>
    <t>Молекулярно-биологическое исследование отделяемого конъюнктивы на микобактерий туберкулеза (Mycobacterium tuberculosis) методом ПЦР</t>
  </si>
  <si>
    <t>А26.27.001</t>
  </si>
  <si>
    <t>Молекулярно-биологическое исследование нативного препарата тканей органа обоняния или парафинового блока на микобактерий туберкулеза (Mycobacterium tuberculosis complex)</t>
  </si>
  <si>
    <t>А26.27.001.001</t>
  </si>
  <si>
    <t>Определение ДНК микобактерий туберкулеза (Mycobacterium tuberculosis complex) в нативном препарате тканей органа обоняния или парафиновом блоке методом ПЦР</t>
  </si>
  <si>
    <t>А26.27.002</t>
  </si>
  <si>
    <t>Молекулярно-биологическое исследование нативного препарата тканей органа обоняния или парафинового блока для дифференциации видов Mycobacterium tuberculosis complex (M. tuberculosis, M. bovis, M. bovis BCG)</t>
  </si>
  <si>
    <t>А26.27.002.001</t>
  </si>
  <si>
    <t>Определение ДНК Mycobacterium tuberculosis complex (M. tuberculosis, M. bovis, M. bovis BCG) с дифференциацией вида в нативном препарате тканей органа обоняния или парафиновом блоке методом ПЦР</t>
  </si>
  <si>
    <t>А26.28.001</t>
  </si>
  <si>
    <t>Микробиологическое (культуральное) исследование мочи на микобактерий (Mycobacterium spp.)</t>
  </si>
  <si>
    <t>А26.28.002</t>
  </si>
  <si>
    <t>Микроскопическое исследование мочи на кислото- и спиртоустойчивые бактерии</t>
  </si>
  <si>
    <t>А26.28.003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</si>
  <si>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</si>
  <si>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А26.28.004</t>
  </si>
  <si>
    <t>Микроскопическое исследование осадка мочи на дрожжевые грибы</t>
  </si>
  <si>
    <t>А26.28.005</t>
  </si>
  <si>
    <t>Микроскопическое исследование осадка мочи на яйца шистосом (Schistosoma haematobium)</t>
  </si>
  <si>
    <t>А26.28.006</t>
  </si>
  <si>
    <t>Микроскопическое исследование осадка мочи на микрофиллярии вухерерии (Wuchereria bancrofti)</t>
  </si>
  <si>
    <t>А26.28.007</t>
  </si>
  <si>
    <t>Микробиологическое (культуральное) исследование осадка мочи на дрожжевые грибы</t>
  </si>
  <si>
    <t>А26.28.008</t>
  </si>
  <si>
    <t>Микроскопическое исследование осадка мочи на трихомонады (Trichomonas vaginalis)</t>
  </si>
  <si>
    <t>А26.28.009</t>
  </si>
  <si>
    <t>Молекулярно-биологическое исследование мочи на цитомегаловирус (Cytomegalovirus)</t>
  </si>
  <si>
    <t>А26.28.009.001</t>
  </si>
  <si>
    <t>Определение ДНК цитомегаловируса (Cytomegalovirus) в моче методом ПЦР, качественное исследование</t>
  </si>
  <si>
    <t>А26.28.009.002</t>
  </si>
  <si>
    <t>Определение ДНК цитомегаловируса (Cytomegalovirus) в моче методом ПЦР, количественное исследование</t>
  </si>
  <si>
    <t>А26.28.010</t>
  </si>
  <si>
    <t>Определение антигена возбудителя легионеллеза (Legionella/pneumophila) в моче</t>
  </si>
  <si>
    <t>А26.28.011</t>
  </si>
  <si>
    <t>Молекулярно-биологическое исследование мочи на Pseudomonas aeruginosa</t>
  </si>
  <si>
    <t>А26.28.011.001</t>
  </si>
  <si>
    <t>Определение ДНК Pseudomona saeruginosa в моче методом ПЦР, качественное исследование</t>
  </si>
  <si>
    <t>А26.28.011.002</t>
  </si>
  <si>
    <t>Определение ДНК Pseudomonas aeruginosa в моче методом ПЦР, количественное исследование</t>
  </si>
  <si>
    <t>А26.28.012</t>
  </si>
  <si>
    <t>Молекулярно-биологическое исследование мочи на Streptococcus pyogenes (SGA)</t>
  </si>
  <si>
    <t>А26.28.012.001</t>
  </si>
  <si>
    <t>Определение ДНК Streptococcus pyogenes (SGA) в моче методом ПЦР, качественное исследование</t>
  </si>
  <si>
    <t>А26.28.012.002</t>
  </si>
  <si>
    <t>Определение ДНК Streptococcus pyogenes (SGA) в моче методом ПЦР, количественное исследование</t>
  </si>
  <si>
    <t>А26.28.013</t>
  </si>
  <si>
    <t>Молекулярно-биологическое исследование мочи на метициллин-чувствительные и метициллин-резистентные Staphylococcus aureus, метициллин-резистентные коагулазонегативных Staphylococcus spp.</t>
  </si>
  <si>
    <t>А26.28.013.001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</si>
  <si>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 в моче методом ПЦР, качественное исследование</t>
  </si>
  <si>
    <t>А26.28.013.002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</si>
  <si>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моче методом ПЦР, количественное исследование</t>
  </si>
  <si>
    <t>А26.28.014</t>
  </si>
  <si>
    <t>Молекулярно-биологическое исследование мочи на хламидию трахоматис (Chlamydia trachomatis)</t>
  </si>
  <si>
    <t>А26.28.014.001</t>
  </si>
  <si>
    <t>Определение ДНК хламидии трахоматис (Chlamydia trachomatis) в моче методом ПЦР</t>
  </si>
  <si>
    <t>А26.28.014.002</t>
  </si>
  <si>
    <t>Определение РНК хламидии трахоматис (Chlamydia trachomatis) в моче методом NASBA</t>
  </si>
  <si>
    <t>А26.28.015</t>
  </si>
  <si>
    <t>Молекулярно-биологическое исследование мочи на гонококк (Neisseria gonorrhoeae)</t>
  </si>
  <si>
    <t>А26.28.015.001</t>
  </si>
  <si>
    <t>Определение ДНК гонококка (Neiseria gonorrhoeae) в моче методом ПЦР</t>
  </si>
  <si>
    <t>А26.28.015.002</t>
  </si>
  <si>
    <t>Определение РНК гонококка (Neiseria gonorrhoeae) в моче методом NASBA</t>
  </si>
  <si>
    <t>А26.28.016</t>
  </si>
  <si>
    <t>Молекулярно-биологическое исследование мочи на трихомонас вагиналис (Trichomonas vaginalis)</t>
  </si>
  <si>
    <t>А26.28.016.001</t>
  </si>
  <si>
    <t>Определение ДНК трихомонас вагиналис (Trichomonas vaginalis) в моче методом ПЦР, качественное исследование</t>
  </si>
  <si>
    <t>А26.28.016.002</t>
  </si>
  <si>
    <t>Определение РНК трихомонасв агиналис (Trichomonas vaginalis) в моче методом NASBA</t>
  </si>
  <si>
    <t>А26.28.017</t>
  </si>
  <si>
    <t>Молекулярно-биологическое исследование мочи на микоплазму гениталиум (Mycoplasma genitalium)</t>
  </si>
  <si>
    <t>А26.28.017.001</t>
  </si>
  <si>
    <t>Определение ДНК микоплазмы гениталиум (Mycoplasma genitalium) в моче методом ПЦР</t>
  </si>
  <si>
    <t>А26.28.017.002</t>
  </si>
  <si>
    <t>Определение ДНК микоплазмы гениталиум (Mycoplasma genitalium) в моче методом NASBA</t>
  </si>
  <si>
    <t>А26.28.018</t>
  </si>
  <si>
    <t>Молекулярно-биологическое исследование мочи на микоплазму хоминис (Mycoplasma hominis)</t>
  </si>
  <si>
    <t>А26.28.018.001</t>
  </si>
  <si>
    <t>Определение ДНК микоплазмы хоминис (Mycoplasma hominis) в моче методом ПЦР, качественное исследование</t>
  </si>
  <si>
    <t>А26.28.018.002</t>
  </si>
  <si>
    <t>Определение ДНК микоплазмы хоминис (Mycoplasma hominis) в моче методом ПЦР, количественное исследование</t>
  </si>
  <si>
    <t>А26.28.019</t>
  </si>
  <si>
    <t>Молекулярно-биологическое исследование мочи на уреаплазмы (Ureaplasma spp.)</t>
  </si>
  <si>
    <t>А26.28.019.001</t>
  </si>
  <si>
    <t>Определение ДНК уреаплазм (Ureaplasma spp.) в моче методом ПЦР, качественное исследование</t>
  </si>
  <si>
    <t>А26.28.019.002</t>
  </si>
  <si>
    <t>Определение ДНК уреаплазм (Ureaplasma spp.) в моче методом ПЦР, количественное исследование</t>
  </si>
  <si>
    <t>А26.28.020</t>
  </si>
  <si>
    <t>Молекулярно-биологическое исследование мочи для выявления генов приобретенных карбапенемаз бактерий</t>
  </si>
  <si>
    <t>А26.28.020.001</t>
  </si>
  <si>
    <t>Выявление генов приобретенных карбапенемаз класса металло-Р-лактамаз (МБЛ) групп VIM, IMP и NDM в моче методом ПЦР</t>
  </si>
  <si>
    <t>А26.28.020.002</t>
  </si>
  <si>
    <t>Выявление генов приобретенных карбапенемаз групп КРС и ОХА-48-подобных в моче методом ПЦР</t>
  </si>
  <si>
    <t>А26.28.021</t>
  </si>
  <si>
    <t>Молекулярно-биологическое исследование мочи на условно-патогенные генитальные микоплазмы (Ureaplasma parvum, Ureaplasma urealyticum, Mycoplasma hominis)</t>
  </si>
  <si>
    <t>А26.28.021.001</t>
  </si>
  <si>
    <t>Определение ДНК условно-патогенных генитальных микоплазм (Ureaplasma parvum, Ureaplasma urealyticum, Mycoplasma hominis) в моче методом ПЦР, количественное исследование</t>
  </si>
  <si>
    <t>А26.28.022</t>
  </si>
  <si>
    <t>Молекулярно-биологическое исследование мочи на возбудителей инфекции передаваемые половым путем (Neisseria gonorrhoeae, Trichomonas vaginalis, Chlamydia trachomatis, Mycoplasma genitalium)</t>
  </si>
  <si>
    <t>А26.28.022.001</t>
  </si>
  <si>
    <t>Определение ДНК возбудителей инфекции передаваемые половым путем (Neisseria gonorrhoeae, Trichomonas vaginalis, Chlamydia trachomatis, Mycoplasma genitalium) в моче методом ПЦР</t>
  </si>
  <si>
    <t>А26.28.023</t>
  </si>
  <si>
    <t>Молекулярно-биологическое исследование мочи на вирус простого герпеса 1 и 2 типов (Herpes simplex virus types 1, 2)</t>
  </si>
  <si>
    <t>А26.28.023.001</t>
  </si>
  <si>
    <t>Определение ДНК вируса простого герпеса 1 и 2 типов (Herpes simplex virus types 1, 2) в моче методом ПЦР</t>
  </si>
  <si>
    <t>А26.28.024</t>
  </si>
  <si>
    <t>Молекулярно-биологическое исследование мочи на уреаплазмы (Ureaplasma spp.) с уточнением вида</t>
  </si>
  <si>
    <t>А26.28.024.001</t>
  </si>
  <si>
    <t>Определение ДНК уреаплазм (Ureaplasma spp.) с уточнением вида в моче методом ПЦР</t>
  </si>
  <si>
    <t>А26.28.025</t>
  </si>
  <si>
    <t>Микробиологическое (культуральное) исследование мочи на лептоспиры (Leptospira interrogans)</t>
  </si>
  <si>
    <t>А26.28.026</t>
  </si>
  <si>
    <t>Молекулярно-биологическое исследование мочи на бруцеллы (Brucella spp.)</t>
  </si>
  <si>
    <t>А26.28.026.001</t>
  </si>
  <si>
    <t>Определение ДНК бруцелл (Brucella spp.) в моче методом ПЦР</t>
  </si>
  <si>
    <t>А26.28.027</t>
  </si>
  <si>
    <t>Молекулярно-биологическое исследование мочи на лептоспиру интерроганс (Leptospira interrogans)</t>
  </si>
  <si>
    <t>А26.28.027.001</t>
  </si>
  <si>
    <t>Определение ДНК лептоспиры интерроганс (Leptospira interrogans) в моче методом ПЦР</t>
  </si>
  <si>
    <t>А26.28.028</t>
  </si>
  <si>
    <t>Молекулярно-биологическое исследование для выявления микобактерий туберкулеза (Mycobacterium tuberculosis complex) в моче</t>
  </si>
  <si>
    <t>А26.28.028.001</t>
  </si>
  <si>
    <t>Определение ДНК микобактерий туберкулеза (Mycobacterium tuberculosi scomplex) в моче</t>
  </si>
  <si>
    <t>А26.28.029</t>
  </si>
  <si>
    <t>Молекулярно-биологическое исследование для дифференцирования видов Mycobacterium tuberculosis complex (M. tuberculosis, M. bovis, М. bovis BCG) в моче</t>
  </si>
  <si>
    <t>А26.28.029.001</t>
  </si>
  <si>
    <t>Определение ДНК Mycobacterium tuberculosis complex (M. tuberculosis, M. bovis, M. bovis BCG) с дифференцировкой вида в моче методом ПЦР</t>
  </si>
  <si>
    <t>А26.28.030</t>
  </si>
  <si>
    <t>Микробиологическое (культуральное) исследование мочи на бруцеллы (Brucella spp.)</t>
  </si>
  <si>
    <t>А26.28.031</t>
  </si>
  <si>
    <t>Микробиологическое (культуральное) исследование мочи на кишечную палочку (Escherichia coli) с применением автоматизированного посева</t>
  </si>
  <si>
    <t>А26.28.032</t>
  </si>
  <si>
    <t>Молекулярно-биологическое исследование нативного препарата тканей почек/мочевыделительной системы или парафинового блока на микобактерий туберкулеза (Mycobacterium tuberculosis complex)</t>
  </si>
  <si>
    <t>А26.28.032.001</t>
  </si>
  <si>
    <t>Определение ДНК микобактерий туберкулеза (Mycobacterium tuberculosis complex) в нативном препарате тканей почек/мочевыделительной системы или парафиновом блоке методом ПЦР</t>
  </si>
  <si>
    <t>А26.28.033</t>
  </si>
  <si>
    <t>Молекулярно-биологическое исследование нативного препарата тканей почек/мочевыделительной системы или парафинового блока для дифференциации видов Mycobacterium tuberculosis complex (M. tuberculosis, M. bovis, M. bovis BCG)</t>
  </si>
  <si>
    <t>А26.28.033.001</t>
  </si>
  <si>
    <t>Определение ДНК Mycobacterium tuberculosis complex (M. tuberculosis, M. bovis, M. bovis BCG) с дифференциацией вида в нативном препарате тканей почек/мочевыделительной системы или парафиновом блоке методом ПЦР</t>
  </si>
  <si>
    <t>А26.28.034</t>
  </si>
  <si>
    <t>Микроскопическое исследование мочи на микобактерий туберкулеза (Mycobacterium tuberculosis)</t>
  </si>
  <si>
    <t>А26.28.035</t>
  </si>
  <si>
    <t>Экспресс-определение чувствительности к антибиотикам эндотоксинов в моче</t>
  </si>
  <si>
    <t>А26.30.001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</si>
  <si>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</si>
  <si>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А26.30.002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</si>
  <si>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</si>
  <si>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А26.30.003</t>
  </si>
  <si>
    <t>Микробиологическое (культуральное) исследование перитонеальной жидкости на грибы (дрожжевые и мицелиальные)</t>
  </si>
  <si>
    <t>А26.30.004</t>
  </si>
  <si>
    <t>Определение чувствительности микроорганизмов к антимикробным химиотерапевтическим препаратам</t>
  </si>
  <si>
    <t>А26.30.004.001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</si>
  <si>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</si>
  <si>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А26.30.004.002</t>
  </si>
  <si>
    <t>Определение чувствительности микроорганизмов к антимикробным химиотерапевтическим препаратам методом градиентной диффузии</t>
  </si>
  <si>
    <t>А26.30.004.003</t>
  </si>
  <si>
    <t>Определение чувствительности микроорганизмов к антимикробным химиотерапевтическим препаратам методом разведений</t>
  </si>
  <si>
    <t>А26.30.004.004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</si>
  <si>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</t>
  </si>
  <si>
    <t>А26.30.004.005</t>
  </si>
  <si>
    <t>Определение чувствительности микроорганизмов к антимикробным химиотерапевтическим препаратам методом пограничных концентраций</t>
  </si>
  <si>
    <t>А26.30.004.006</t>
  </si>
  <si>
    <t>Определение бета-лактамаз расширенного спектра диско-диффузионным методом</t>
  </si>
  <si>
    <t>А26.30.004.007</t>
  </si>
  <si>
    <t>Определение бета-лактамаз расширенного спектра методом градиентной диффузии</t>
  </si>
  <si>
    <t>А26.30.004.008</t>
  </si>
  <si>
    <t>Определение бета-лактамаз расширенного спектра методом разведений</t>
  </si>
  <si>
    <t>А26.30.004.009</t>
  </si>
  <si>
    <t>Определение бета-лактамаз расширенного спектра колориметрическим методом</t>
  </si>
  <si>
    <t>А26.30.004.010</t>
  </si>
  <si>
    <t>Определение бета-лактамаз расширенного спектра методом масс-спектрометрии</t>
  </si>
  <si>
    <t>А26.30.004.011</t>
  </si>
  <si>
    <t>Определение генов бета-лактамаз расширенного спектра методом амплификации нуклеиновых кислот</t>
  </si>
  <si>
    <t>А26.30.004.012</t>
  </si>
  <si>
    <t>Определение генов бета-лактамаз расширенного спектра методом ДНК-гибридизации</t>
  </si>
  <si>
    <t>А26.30.004.013</t>
  </si>
  <si>
    <t>Определение генов бета-лактамаз расширенного спектра методом определения нуклеотидной последовательности ДНК</t>
  </si>
  <si>
    <t>А26.30.004.014</t>
  </si>
  <si>
    <t>Определение карбапенемаз диско-диффузионным методом</t>
  </si>
  <si>
    <t>А26.30.004.015</t>
  </si>
  <si>
    <t>Определение карбапенемаз методом градиентной диффузии</t>
  </si>
  <si>
    <t>А26.30.004.016</t>
  </si>
  <si>
    <t>Определение карбапенемаз методом разведений</t>
  </si>
  <si>
    <t>А26.30.004.017</t>
  </si>
  <si>
    <t>Определение карбапенемаз колориметрическим методом</t>
  </si>
  <si>
    <t>А26.30.004.018</t>
  </si>
  <si>
    <t>Определение карбапенемаз иммуноферментным методом</t>
  </si>
  <si>
    <t>А26.30.004.019</t>
  </si>
  <si>
    <t>Определение карбапенемаз методом масс-спектрометрии</t>
  </si>
  <si>
    <t>А26.3 0.004.020</t>
  </si>
  <si>
    <t>Определение генов карбапенемаз методом ДНК-гибридизации</t>
  </si>
  <si>
    <t>А26.30.004.021</t>
  </si>
  <si>
    <t>Определение генов карбапенемаз методом амплификации нуклеиновых кислот</t>
  </si>
  <si>
    <t>А26.30.004.022</t>
  </si>
  <si>
    <t>Определение генов карбапенемаз методом определения нуклеотидной последовательности ДНК</t>
  </si>
  <si>
    <t>А26.30.004.023</t>
  </si>
  <si>
    <t>Определение цефалоспориназ диско-диффузионным методом</t>
  </si>
  <si>
    <t>А26.30.004.024</t>
  </si>
  <si>
    <t>Определение цефалоспориназ методом градиентной диффузии</t>
  </si>
  <si>
    <t>А26.30.004.025</t>
  </si>
  <si>
    <t>Определение цефалоспориназ методом разведений</t>
  </si>
  <si>
    <t>А26.30.004.026</t>
  </si>
  <si>
    <t>Определение цефалоспориназ колориметрическим методом</t>
  </si>
  <si>
    <t>А26.30.004.027</t>
  </si>
  <si>
    <t>Определение цефалоспориназ методом масс-спектрометрии</t>
  </si>
  <si>
    <t>А26.30.004.028</t>
  </si>
  <si>
    <t>Определение генов цефалоспориназ методом ДНК-гибридизации</t>
  </si>
  <si>
    <t>А26.30.004.029</t>
  </si>
  <si>
    <t>Определение генов цефалоспориназ методом амплификации нуклеиновых кислот</t>
  </si>
  <si>
    <t>А26.30.004.030</t>
  </si>
  <si>
    <t>Определение генов цефалоспориназ методом определения нуклеотидной последовательности ДНК</t>
  </si>
  <si>
    <t>А26.30.004.031</t>
  </si>
  <si>
    <t>Определение пенициллиназ колориметрическим методом</t>
  </si>
  <si>
    <t>А26.30.004.032</t>
  </si>
  <si>
    <t>Определение mecA/mecC-опосредованной резистентности к бета-лактамам колориметрическим методом</t>
  </si>
  <si>
    <t>А26.30.004.033</t>
  </si>
  <si>
    <t>Определение mecA/mecC-опосредованной резистентности к бета-лактамам иммуно-ферментным методом</t>
  </si>
  <si>
    <t>А26.30.004.034</t>
  </si>
  <si>
    <t>Определение mecA/mecC-опосредованной резистентности к бета-лактамам методом масс-спектрометрии</t>
  </si>
  <si>
    <t>А26.30.004.035</t>
  </si>
  <si>
    <t>Определение mecA/mecC-опосредованной резистентности к бета-лактамам методом ДНК-гибридизации</t>
  </si>
  <si>
    <t>А26.30.004.036</t>
  </si>
  <si>
    <t>Определение mecA/mecC-опосредованной резистентности к бета-лактамам методом амплификации нуклеиновых кислот</t>
  </si>
  <si>
    <t>А26.30.004.037</t>
  </si>
  <si>
    <t>Определение mecA/mecC-опосредованной резистентности к бета-лактамам методом определения нуклеотидной последовательности ДНК</t>
  </si>
  <si>
    <t>А26.30.004.038</t>
  </si>
  <si>
    <t>Определение vanA/vanB-опосредованной резистентности к гликопептидам методом ДНК-гибридизации</t>
  </si>
  <si>
    <t>А26.30.004.039</t>
  </si>
  <si>
    <t>Определение vanA/vanB-опосредованной резистентности к гликопептидам методом амплификации нуклеиновых кислот</t>
  </si>
  <si>
    <t>А26.30.004.040</t>
  </si>
  <si>
    <t>Выявление vanA/vanB-опосредованной резистентности к гликопептидам методом определения нуклеотидной последовательности ДНК</t>
  </si>
  <si>
    <t>А26.30.004.041</t>
  </si>
  <si>
    <t>Определение резистентности к полимиксинам колориметрическим методом</t>
  </si>
  <si>
    <t>А26.3 0.004.042</t>
  </si>
  <si>
    <t>Определение mcr-опосредованной резистентности к полимиксинам методом ДНК-гибридизации</t>
  </si>
  <si>
    <t>А26.30.004.043</t>
  </si>
  <si>
    <t>Определение mcr-опосредованной резистентности к полимиксинам методом амплификации нуклеиновых кислот</t>
  </si>
  <si>
    <t>А26.30.004.044</t>
  </si>
  <si>
    <t>Определение mcr-опосредованной резистентности к полимиксинам методом определения нуклеотидной последовательности ДНК</t>
  </si>
  <si>
    <t>А26.30.005</t>
  </si>
  <si>
    <t>Определение метаболитов анаэробных бактерий (летучих жирных кислот - ЛЖК)</t>
  </si>
  <si>
    <t>А26.30.006</t>
  </si>
  <si>
    <t>Определение чувствительности микроорганизмов к бактериофагам</t>
  </si>
  <si>
    <t>А26.30.007</t>
  </si>
  <si>
    <t>Определение метаболитов грибов</t>
  </si>
  <si>
    <t>А26.30.008</t>
  </si>
  <si>
    <t>Иммуногистохимическое выявление возбудителей инфекций</t>
  </si>
  <si>
    <t>А26.30.009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</si>
  <si>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</si>
  <si>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А26.30.010</t>
  </si>
  <si>
    <t>Микробиологическое (культуральное) исследование грудного молока на золотистый стафилококк</t>
  </si>
  <si>
    <t>А26.30.011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</si>
  <si>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</si>
  <si>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А26.30.012</t>
  </si>
  <si>
    <t>Молекулярно-биологическое исследование ворсинок хориона, биоптатов плаценты, пунктатов костного мозга на парвовирус В19 (Parvovirus В19)</t>
  </si>
  <si>
    <t>А26.30.012.001</t>
  </si>
  <si>
    <t>Определение ДНК парвовируса В19 (Parvovirus В19) в ворсинках хориона, биоптатах плаценты, пунктатах костного мозга методом ПЦР, качественное исследование</t>
  </si>
  <si>
    <t>А26.30.012.002</t>
  </si>
  <si>
    <t>Определение ДНК парвовируса В19 (Parvovirus В19) в ворсинках хориона, биоптатах плаценты, пунктатах костного мозга методом ПЦР, количественное исследование</t>
  </si>
  <si>
    <t>А26.30.013</t>
  </si>
  <si>
    <t>Молекулярно-биологическое исследование амниотической жидкости на парвовирус В19 (Parvovirus В19)</t>
  </si>
  <si>
    <t>А26.30.013.001</t>
  </si>
  <si>
    <t>Определение ДНК парвовируса В19 (Parvovirus В19) в амниотической жидкости методом ПЦР, качественное исследование</t>
  </si>
  <si>
    <t>А26.30.013.002</t>
  </si>
  <si>
    <t>Определение ДНК парвовируса В19 (Parvovirus В19) в амниотической жидкости методом ПЦР, количественное исследование</t>
  </si>
  <si>
    <t>А26.30.014</t>
  </si>
  <si>
    <t>Молекулярно-биологическое исследование асцитической жидкости на парвовирус В19 (Parvovirus В19)</t>
  </si>
  <si>
    <t>А26.30.014.001</t>
  </si>
  <si>
    <t>Определение ДНК парвовируса В19 (Parvovirus В19) в асцитической жидкости методом ПЦР, качественное исследование</t>
  </si>
  <si>
    <t>А26.30.014.002</t>
  </si>
  <si>
    <t>Определение ДНК парвовируса В19 (Parvovirus В19) в асцитической жидкости методом ПЦР, количественное исследование</t>
  </si>
  <si>
    <t>А26.30.015</t>
  </si>
  <si>
    <t>Молекулярно-биологическое исследование биоптатов и пунктатов из очагов поражения органов и тканей на цитомегаловирус (Cytomegalovirus)</t>
  </si>
  <si>
    <t>А26.30.015.001</t>
  </si>
  <si>
    <t>Определение ДНК цитомегаловируса (Cytomegalovirus) в биоптатах и пунктатах из очагов поражения органов и тканей методом ПЦР, качественное исследование</t>
  </si>
  <si>
    <t>А26.30.015.002</t>
  </si>
  <si>
    <t>Определение ДНК цитомегаловируса (Cytomegalovirus) в биоптатах и пунктатах из очагов поражения органов и тканей методом ПЦР, количественное исследование</t>
  </si>
  <si>
    <t>А26.30.016</t>
  </si>
  <si>
    <t>Молекулярно-биологическое исследование амниотической жидкости на цитомегаловирус (Cytomegalovirus)</t>
  </si>
  <si>
    <t>А26.30.016.001</t>
  </si>
  <si>
    <t>Определение ДНК цитомегаловируса (Cytomegalovirus) в амниотической жидкости методом ПЦР, качественное исследование</t>
  </si>
  <si>
    <t>А26.30.016.002</t>
  </si>
  <si>
    <t>Определение ДНК цитомегаловируса (Cytomegalovirus) в амниотической жидкости методом ПЦР. количественное исследование</t>
  </si>
  <si>
    <t>А26.30.017</t>
  </si>
  <si>
    <t>Молекулярно-биологическое исследование биоптатов и пунктатов из очагов поражения органов и тканей на вирус Эпштейна-Барр (Epstein-Barr virus)</t>
  </si>
  <si>
    <t>А26.30.017.001</t>
  </si>
  <si>
    <t>Определение ДНК вируса Эпштейна-Барр (Epstein-Barr virus) в биоптатах и пунктатах из очагов поражения органов и тканей методом ПЦР, качественное исследование</t>
  </si>
  <si>
    <t>А26.30.017.002</t>
  </si>
  <si>
    <t>Определение ДНК вируса Эпштейна-Барр (Epstein-Barr virus) в биоптатах и пунктатах из очагов поражения органов и тканей методом ПЦР, количественное исследование</t>
  </si>
  <si>
    <t>А26.30.018</t>
  </si>
  <si>
    <t>Молекулярно-биологическое исследование биоптатов и пунктатов из очагов поражения органов и тканей на вирус герпеса 6 типа (HHV6)</t>
  </si>
  <si>
    <t>А26.30.018.001</t>
  </si>
  <si>
    <t>Определение ДНК вируса герпеса 6 типа (HHV6) в биоптатах и пунктатах из очагов поражения органов и тканей методом ПЦР, качественное исследование</t>
  </si>
  <si>
    <t>А26.30.018.002</t>
  </si>
  <si>
    <t>Определение ДНК вируса герпеса 6 типа (HHV6) в биоптатах и пунктатах из очагов поражения органов и тканей методом ПЦР, количественное исследование</t>
  </si>
  <si>
    <t>А26.30.019</t>
  </si>
  <si>
    <t>Молекулярно-биологическое исследование амниотической жидкости на листерии (Listeria monocytogenes)</t>
  </si>
  <si>
    <t>А26.30.019.001</t>
  </si>
  <si>
    <t>Определение ДНК листерии (Listeria monocytogenes) в амниотической жидкости методом ПЦР, качественное исследование</t>
  </si>
  <si>
    <t>А26.30.019.002</t>
  </si>
  <si>
    <t>Определение ДНК листерии (Listeria monocytogenes) в амниотической жидкости методом ПЦР, количественное исследование</t>
  </si>
  <si>
    <t>А26.30.020</t>
  </si>
  <si>
    <t>Молекулярно-биологическое исследование ворсинок хориона, биоптатов или пунктатов тканей внутренних органов на листерии (Listeria monocytogenes)</t>
  </si>
  <si>
    <t>А26.30.020.001</t>
  </si>
  <si>
    <t>Определение ДНК листерии (Listeria monocytogenes) в ворсинках хориона, биоптатах или пунктатах тканей внутренних органов методом ПЦР, качественное исследование</t>
  </si>
  <si>
    <t>А26.30.020.002</t>
  </si>
  <si>
    <t>Определение ДНК листерии (Listeria monocytogenes) в ворсинках хориона, биоптатах или пунктатах тканей внутренних органов методом ПЦР, количественное исследование</t>
  </si>
  <si>
    <t>А26.30.021</t>
  </si>
  <si>
    <t>Молекулярно-биологическое исследование биоптатов или пунктатов из очагов поражения органов и тканей на Pneumocystis jirovecii</t>
  </si>
  <si>
    <t>А26.30.021.001</t>
  </si>
  <si>
    <t>Определение ДНК Pneumocystis jirovecii в биоптатах или пунктатах из очагов поражения органов и тканей методом ПЦР</t>
  </si>
  <si>
    <t>А26.30.022</t>
  </si>
  <si>
    <t>Молекулярно-биологическое исследование биоптатов или пунктатов из очагов поражения органов и тканей на Pseudomonas aeruginosa</t>
  </si>
  <si>
    <t>А26.30.022.001</t>
  </si>
  <si>
    <t>Определение ДНК Pseudomonas aeruginosa в биоптатах или пунктатах из очагов поражения органов и тканей методом ПЦР, качественное исследование</t>
  </si>
  <si>
    <t>А26.30.022.002</t>
  </si>
  <si>
    <t>Определение ДНК Pseudomonas aeruginosa в биоптатах или пунктатах из очагов поражения органов и тканей методом ПЦР. количественное исследование</t>
  </si>
  <si>
    <t>А26.30.023</t>
  </si>
  <si>
    <t>Молекулярно-биологическое исследование амниотической жидкости на вирус краснухи (Rubella virus)</t>
  </si>
  <si>
    <t>А26.30.023.001</t>
  </si>
  <si>
    <t>Определение РНК вируса краснухи (Rubella virus) в амниотической жидкости методом ПЦР</t>
  </si>
  <si>
    <t>А26.30.024</t>
  </si>
  <si>
    <t>Молекулярно-биологическое исследование биоптатов и пунктатов из очагов поражения органов и тканей на Streptococcus pyogenes (SGA)</t>
  </si>
  <si>
    <t>А26.30.024.001</t>
  </si>
  <si>
    <t>Определение ДНК Streptococcus pyogenes (SGA) в биоптатах или пунктатах из очагов поражения органов и тканей методом ПЦР, качественное исследование</t>
  </si>
  <si>
    <t>А26.30.024.002</t>
  </si>
  <si>
    <t>Определение ДНК Streptococcus pyogenes (SGA) в биоптатах или пунктатах из очагов поражения органов и тканей методом ПЦР, количественное исследование</t>
  </si>
  <si>
    <t>А26.30.025</t>
  </si>
  <si>
    <t>Молекулярно-биологическое исследование биоптатов и пунктатов из очагов поражения органов и тканей на метициллин-чувствительный и метициллин-резистентный Staphylococcus aureus, метициллин-резистентные коагулазонегативные Staphylococcus spp.</t>
  </si>
  <si>
    <t>А26.30.025.001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</si>
  <si>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биоптатах или пунктатах из очагов поражения органов и тканей методом ПЦР, качественное исследование</t>
  </si>
  <si>
    <t>А26.30.025.002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</si>
  <si>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биоптатах или пунктатах из очагов поражения органов и тканей методом ПЦР, количественное исследование</t>
  </si>
  <si>
    <t>А26.30.026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</si>
  <si>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</si>
  <si>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А26.30.026.001</t>
  </si>
  <si>
    <t>Определение ДНК токсоплазм (Toxoplasma gondii) в биоптатах или пунктатах из очагов поражения органов и тканей методом ПЦР</t>
  </si>
  <si>
    <t>А26.30.027</t>
  </si>
  <si>
    <t>Молекулярно-биологическое исследование амниотической жидкости на токсоплазмы (Toxoplasma gondii)</t>
  </si>
  <si>
    <t>А26.30.027.001</t>
  </si>
  <si>
    <t>Определение ДНК токсоплазм (Toxoplasma gondii) в амниотической жидкости методом ПЦР</t>
  </si>
  <si>
    <t>А26.30.028</t>
  </si>
  <si>
    <t>Молекулярно-биологическое исследование для подтверждения принадлежности культуры микобактерий к Mycobacterium tuberculosis complex или нетуберкулезным микобактериям</t>
  </si>
  <si>
    <t>А26.30.029</t>
  </si>
  <si>
    <t>Микробиологическое (культуральное) исследование для определения чувствительности микобактерий туберкулеза (Mycobacterium tuberculosis complex) к противотуберкулезным препаратам</t>
  </si>
  <si>
    <t>А26.30.029.001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</si>
  <si>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первого ряда на жидких питательных средах</t>
  </si>
  <si>
    <t>А26.30.029.002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</si>
  <si>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второго ряда на жидких питательных средах</t>
  </si>
  <si>
    <t>А26.30.029.003</t>
  </si>
  <si>
    <t>Микробиологическое (культуральное) исследование для определения чувствительности (Mycobacterium tuberculosis complex) к одному препарату включая резервные на жидких питательных средах</t>
  </si>
  <si>
    <t>А26.30.029.004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</si>
  <si>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первого ряда на плотных питательных средах</t>
  </si>
  <si>
    <t>А26.30.029.005</t>
  </si>
  <si>
    <t>Микробиологическое (культуральное) исследование для определения чувствительности (Mycobacterium tuberculosis complex) к противотуберкулезным препаратам второго ряда на плотных питательных средах</t>
  </si>
  <si>
    <t>А26.30.030</t>
  </si>
  <si>
    <t>Молекулярно-биологическое исследование образцов различного биологического материала для определения чувствительности микобактерий к противотуберкулезным препаратам</t>
  </si>
  <si>
    <t>А26.30.031</t>
  </si>
  <si>
    <t>Молекулярно-биологическое исследование культуры микобактерий для определения чувствительности микобактерий к противотуберкулезным препаратам</t>
  </si>
  <si>
    <t>А26.30.032</t>
  </si>
  <si>
    <t>Молекулярно-биологическое исследование культуры, полученной путем бактериологического посева образцов различного биологического материала, для выявления генетических маркеров антибиотикорезистентности</t>
  </si>
  <si>
    <t>А26.30.032.001</t>
  </si>
  <si>
    <t>Определение генов приобретенных карбапенемаз класса металло-</t>
  </si>
  <si>
    <t>-лактамаз групп VIM, IMP и NDM в культуре, полученной путем бактериологического посева образцов различного биологического материала, методом ПЦР</t>
  </si>
  <si>
    <t>А26.30.032.002</t>
  </si>
  <si>
    <t>Определение генов приобретенных карбапенемаз групп КРС и ОХА-48-подобных в культуре, полученной путем бактериологического посева образцов различного биологического материала методом ПЦР</t>
  </si>
  <si>
    <t>А26.30.032.003</t>
  </si>
  <si>
    <t>Определение генов</t>
  </si>
  <si>
    <t>-лактамаз расширенного спектра в культуре, полученной путем бактериологического посева образцов различного биологического материала методом ПЦР</t>
  </si>
  <si>
    <t>А26.30.032.004</t>
  </si>
  <si>
    <t>Определение генов метициллин-резистентных Staphylococcus aureus и метициллин-резистентных коагулазонегативных Staphylococcus spp. в культуре, полученной путем бактериологического посева образцов различного биологического материала методом ПЦР</t>
  </si>
  <si>
    <t>А26.30.033</t>
  </si>
  <si>
    <t>Определение эндотоксина грамотрицательных бактерий</t>
  </si>
  <si>
    <t>А26.30.034</t>
  </si>
  <si>
    <t>Определение мутаций ассоциированных с лекарственной устойчивостью в ДНК микобактерий туберкулеза (Mycobacterium tuberculosis complex)</t>
  </si>
  <si>
    <t>А26.30.034.001</t>
  </si>
  <si>
    <t>Определение мутаций ассоциированных с лекарственной устойчивостью в ДНК микобактерий туберкулеза (Mycobacterium tuberculosis complex) методом ПЦР в режиме реального времени к препаратам первого ряда</t>
  </si>
  <si>
    <t>А26.30.034.002</t>
  </si>
  <si>
    <t>Определение мутаций ассоциированных с лекарственной устойчивостью в ДНК микобактерий туберкулеза (Mycobacterium tuberculosis complex) методом ПЦР с дальнейшей гибридизацией к препаратам первого ряда</t>
  </si>
  <si>
    <t>А26.30.034.003</t>
  </si>
  <si>
    <t>Определение мутаций ассоциированных с лекарственной устойчивостью в ДНК микобактерий туберкулеза (Mycobacterium tuberculosis complex) методом ПЦР в режиме реального времени к препаратам второго ряда</t>
  </si>
  <si>
    <t>А26.30.034.004</t>
  </si>
  <si>
    <t>Определение мутаций ассоциированных с лекарственной устойчивостью в ДНК микобактерий туберкулеза (Mycobacterium tuberculosis complex) методом ПЦР с дальнейшей гибридизацией к препаратам второго ряда</t>
  </si>
  <si>
    <t>А26.30.035</t>
  </si>
  <si>
    <t>Экспресс-определение чувствительности к антибиотикам эндотоксинов в экссудате</t>
  </si>
  <si>
    <t>А26.30.036</t>
  </si>
  <si>
    <t>Экспресс-определение чувствительности к антибиотикам эндотоксинов в гнойном отделяемом</t>
  </si>
  <si>
    <t>А26.30.037</t>
  </si>
  <si>
    <t>Молекулярно-биологическое исследование биопсийного (операционного) материала на вирус папилломы человека (Papilloma virus) высокого канцерогенного риска (16, 18 тип)</t>
  </si>
  <si>
    <t>А27.05.001</t>
  </si>
  <si>
    <t>Молекулярно-генетическое исследование минимальной остаточной болезни при лейкозах при помощи пациент - специфичных праймеров</t>
  </si>
  <si>
    <t>А27.05.002</t>
  </si>
  <si>
    <t>Определение полиморфизма G20210A протромбина в гене фактора II свертывания крови</t>
  </si>
  <si>
    <t>А27.05.003</t>
  </si>
  <si>
    <t>Определение полиморфизма С677Т метилентетрагидрофолатредуктазы</t>
  </si>
  <si>
    <t>А27.05.004</t>
  </si>
  <si>
    <t>Определение полиморфизма 455 G/A (замена гуанина на аденин в позиции 455) в гене бета-субъединицы фактора I</t>
  </si>
  <si>
    <t>А27.05.005</t>
  </si>
  <si>
    <t>Определение полиморфизма Тhr312Аlа (замена треонина на аланин в позиции 312) альфа-субъединицы фактора I</t>
  </si>
  <si>
    <t>А27.05.006</t>
  </si>
  <si>
    <t>Определение полиморфизма 675 4G/5G (инсерция гуанина в позиции 675) в гене ингибитора активатора плазминогена I типа (PAI-1)</t>
  </si>
  <si>
    <t>А27.05.007</t>
  </si>
  <si>
    <t>Определение полиморфизма С46Т (замена цитозина на тимин в позиции 46) в гене фактора XII</t>
  </si>
  <si>
    <t>А27.05.008</t>
  </si>
  <si>
    <t>Определение полиморфизма С163Т (замена цитозина на тимин в позиции 163) в гене фактора XIII</t>
  </si>
  <si>
    <t>А27.05.009</t>
  </si>
  <si>
    <t>Определение мутации C282Y (замена цистеина на тирозин в позиции 282) в гене гемохроматоза (HLA-H, HFE)</t>
  </si>
  <si>
    <t>А27.05.010</t>
  </si>
  <si>
    <t>Определение мутации H63D (замена гистидина на аспарагиновую кислоту в позиции 63) в гене гемохроматоза (HLA-H, HFE)</t>
  </si>
  <si>
    <t>А27.05.011</t>
  </si>
  <si>
    <t>Определение полиморфизма 308 G/A (замена гуанина на аденин в позиции 308) в гене фактора некроза опухоли альфа</t>
  </si>
  <si>
    <t>А27.05.012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</si>
  <si>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</si>
  <si>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А27.05.012.001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</si>
  <si>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крови, количественно</t>
  </si>
  <si>
    <t>А27.05.013</t>
  </si>
  <si>
    <t>Молекулярно-генетическое исследование мутации гена FLT3 (fins-подобная тирозин-киназа третьего типа) в крови</t>
  </si>
  <si>
    <t>А27.05.014</t>
  </si>
  <si>
    <t>Молекулярно-генетическое исследование мутации гена FLT3 (fins-подобная тирозин-киназа третьего типа) в костном мозге</t>
  </si>
  <si>
    <t>А27.05.015</t>
  </si>
  <si>
    <t>Молекулярно-генетическое исследование мутации гена NPM1 (нуклеофосмин 1) в крови</t>
  </si>
  <si>
    <t>А27.05.016</t>
  </si>
  <si>
    <t>Молекулярно-генетическое исследование мутации гена NPM1 (нуклеофосмин 1) в костном мозге</t>
  </si>
  <si>
    <t>А27.05.017</t>
  </si>
  <si>
    <t>Молекулярно-генетическое исследование точечных мутаций гена bcr-abl (химерный ген, образованный слиянием области кластера разрывов на 22 хромосоме и гена тирозин-киназы Абельсона на 9 хромосоме)</t>
  </si>
  <si>
    <t>А27.05.018</t>
  </si>
  <si>
    <t>Молекулярно-генетическое исследование мутации G1691A в гене фактора V (мутация Лейдена в V факторе свертывания)</t>
  </si>
  <si>
    <t>А27.05.019</t>
  </si>
  <si>
    <t>Молекулярно-генетическое исследование мутаций: факторов Н, I, В, СЗ, тромбомодулин, МСР</t>
  </si>
  <si>
    <t>А27.05.020</t>
  </si>
  <si>
    <t>Определение активности металлопротеиназы ADAMTS-13 в плазме крови</t>
  </si>
  <si>
    <t>А27.05.021</t>
  </si>
  <si>
    <t>Молекулярно-генетическое исследование маркеров Ph-негативных миелопролиферативных заболеваний (мутации в генах Jak2, MPL и CALR)</t>
  </si>
  <si>
    <t>А27.05.022</t>
  </si>
  <si>
    <t>Определение полиморфизма гена SRY в крови</t>
  </si>
  <si>
    <t>А27.05.023</t>
  </si>
  <si>
    <t>Определение полиморфизма гена рецептора фактора активациипероксисом (PPARy2)</t>
  </si>
  <si>
    <t>А27.05.024</t>
  </si>
  <si>
    <t>Определение полиморфизма гена кодирующего цитохром P450sec (CYP11A)</t>
  </si>
  <si>
    <t>А27.05.025</t>
  </si>
  <si>
    <t>Определение полиморфизма гена рецепторов андрогенов (AR)</t>
  </si>
  <si>
    <t>А27.05.026</t>
  </si>
  <si>
    <t>Молекулярно-генетическое исследование генетических полиморфизмов ассоциированных с функциями интерлейкина 28В в крови</t>
  </si>
  <si>
    <t>А27.05.027</t>
  </si>
  <si>
    <t>Определение частых мутаций митохондриального генома (MELAS, MERRF, Leight)</t>
  </si>
  <si>
    <t>А27.05.028</t>
  </si>
  <si>
    <t>Определение полиморфизма в гене интерлейкина-В28</t>
  </si>
  <si>
    <t>А27.05.029</t>
  </si>
  <si>
    <t>Выявление аллели 5701 локуса В главного комплекса гистосовместимости человека (HLA В*5701)</t>
  </si>
  <si>
    <t>А27.05.030</t>
  </si>
  <si>
    <t>Определение мутации интегрина, бета-3</t>
  </si>
  <si>
    <t>А27.05.031</t>
  </si>
  <si>
    <t>Определение полиморфизмов в гене эндотелиальной NO-синтазы (е NOS3)</t>
  </si>
  <si>
    <t>А27.05.032</t>
  </si>
  <si>
    <t>Молекулярно-генетическое исследование делеций в гене дистрофина при МДД/МДБ (миодистрофия Дюшена-беккера) в крови</t>
  </si>
  <si>
    <t>А27.05.033</t>
  </si>
  <si>
    <t>Молекулярно-генетическое исследование мутации в гене GJB2 (35 delG) (нейросенсорная тугоухость) в крови</t>
  </si>
  <si>
    <t>А27.05.034</t>
  </si>
  <si>
    <t>Молекулярно-генетическое исследование делеций 7-го/ или 8-го экзонов гена SMN1 (спинальная амиотрофия) в крови</t>
  </si>
  <si>
    <t>А27.05.035</t>
  </si>
  <si>
    <t>Молекулярно-генетическое исследование мутаций в гене РАН (фенилкетонурия) в крови</t>
  </si>
  <si>
    <t>А27.05.036</t>
  </si>
  <si>
    <t>Молекулярно-генетическое исследование мутаций в гене CFTR (муковисцидоз) в крови</t>
  </si>
  <si>
    <t>А27.05.037</t>
  </si>
  <si>
    <t>Молекулярно-генетическое исследование микроделеций в Y хромосоме в крови</t>
  </si>
  <si>
    <t>А27.05.038</t>
  </si>
  <si>
    <t>Молекулярно-генетическое исследование анеуплоидий (13. 18. 21 X и Y хромосом) в крови</t>
  </si>
  <si>
    <t>А27.05.039</t>
  </si>
  <si>
    <t>Молекулярно-генетическое исследование анеуплоидий (13, 18, 21 15, 16, 22 X и Y хромосом) в крови</t>
  </si>
  <si>
    <t>А27.05.040</t>
  </si>
  <si>
    <t>Молекулярно-генетическое исследование мутаций в генах BRCA1 и BRCA2 в крови</t>
  </si>
  <si>
    <t>А27.05.041</t>
  </si>
  <si>
    <t>Молекулярно-генетическое исследование гистосовместимости (HLA ого разрешения при помощи секвенирования) для подбора неродственного донора костного мозга</t>
  </si>
  <si>
    <t>А27.05.042</t>
  </si>
  <si>
    <t>Молекулярно-генетическое исследование химеризма кроветворения после неродственной трансплантации костного мозга</t>
  </si>
  <si>
    <t>А27.05.043</t>
  </si>
  <si>
    <t>Молекулярно-генетическое исследование Т-клеточной клональности (по генам бэта, гамма и дельта цепей Т-клеточного рецептора)</t>
  </si>
  <si>
    <t>А27.05.044</t>
  </si>
  <si>
    <t>Молекулярно-генетическое исследование В - клеточной клональности (по генам IgH, IgK, IgL и KDE)</t>
  </si>
  <si>
    <t>А27.05.045</t>
  </si>
  <si>
    <t>Определение полиморфизма гена CYP2C9 (цитохром Р450, семейство 2, подсемейство С, полипептид 9) семейства цитохромов Р-450</t>
  </si>
  <si>
    <t>А27.05.046</t>
  </si>
  <si>
    <t>Молекулярно-генетическое исследование мутаций в гене СНЕСК2 в крови</t>
  </si>
  <si>
    <t>А27.05.047</t>
  </si>
  <si>
    <t>Молекулярно-генетическое исследование мутаций в гене NBS1 в крови</t>
  </si>
  <si>
    <t>А27.05.048</t>
  </si>
  <si>
    <t>Молекулярно-генетическое исследование мутаций в гене ТР53 в крови</t>
  </si>
  <si>
    <t>А27.05.049</t>
  </si>
  <si>
    <t>Молекулярно-генетическое исследование мутаций в генах MLH1, MSH2, MSH6, PMS2 в крови</t>
  </si>
  <si>
    <t>А27.05.050</t>
  </si>
  <si>
    <t>Молекулярно-генетическое исследование мутаций в гене АРС в крови</t>
  </si>
  <si>
    <t>А27.05.051</t>
  </si>
  <si>
    <t>Молекулярно-генетическое исследование мутаций в гене MYH в крови</t>
  </si>
  <si>
    <t>А27.05.052</t>
  </si>
  <si>
    <t>Молекулярно-генетическое исследование мутаций в гене RET в крови</t>
  </si>
  <si>
    <t>А27.05.053</t>
  </si>
  <si>
    <t>Молекулярно-генетическое исследование мутаций в гене VHL в крови</t>
  </si>
  <si>
    <t>А27.05.054</t>
  </si>
  <si>
    <t>Молекулярно-генетическое исследование мутаций в гене SDHA в крови</t>
  </si>
  <si>
    <t>А27.05.055</t>
  </si>
  <si>
    <t>Молекулярно-генетическое исследование мутаций в гене SDHD в крови</t>
  </si>
  <si>
    <t>А27.05.056</t>
  </si>
  <si>
    <t>Молекулярно-генетическое исследование мутаций в гене SDHC в крови</t>
  </si>
  <si>
    <t>А27.05.057</t>
  </si>
  <si>
    <t>Молекулярно-генетическое исследование мутаций в гене SDHB в крови</t>
  </si>
  <si>
    <t>А27.05.058</t>
  </si>
  <si>
    <t>Молекулярно-генетическое исследование мутаций в гене РАХ3 в крови</t>
  </si>
  <si>
    <t>А27.05.059</t>
  </si>
  <si>
    <t>Молекулярно-генетическое исследование мутаций в гене SF3B1 в крови</t>
  </si>
  <si>
    <t>А27.05.060</t>
  </si>
  <si>
    <t>Молекулярно-генетическое исследование мутаций в гене СЕВРА в крови</t>
  </si>
  <si>
    <t>А27.05.061</t>
  </si>
  <si>
    <t>Молекулярно-генетическое исследование мутаций в гене JAK2 в крови методом секвенирования</t>
  </si>
  <si>
    <t>А27.30.001</t>
  </si>
  <si>
    <t>Определение микросателлитных повторов ДНК в биопсийном (операционном) материале методом ПЦР</t>
  </si>
  <si>
    <t>А27.30.002</t>
  </si>
  <si>
    <t>Молекулярно-генетическое исследование мутаций в гене PTEN в биопсийном (операционном) материале</t>
  </si>
  <si>
    <t>А27.30.003</t>
  </si>
  <si>
    <t>Молекулярно-генетическое исследование мутаций в гене SMAD4 в биопсийном (операционном) материале</t>
  </si>
  <si>
    <t>А27.30.004</t>
  </si>
  <si>
    <t>Молекулярно-генетическое исследование мутаций в гене BMPRIA в биопсийном (операционном) материале</t>
  </si>
  <si>
    <t>А27.30.005</t>
  </si>
  <si>
    <t>Молекулярно-генетическое исследование мутаций в гене MADH4 в биопсийном (операционном) материале</t>
  </si>
  <si>
    <t>А27.30.006</t>
  </si>
  <si>
    <t>Молекулярно-генетическое исследование мутаций в гене KRAS в биопсийном (операционном) материале</t>
  </si>
  <si>
    <t>А27.30.007</t>
  </si>
  <si>
    <t>Молекулярно-генетическое исследование мутаций в гене NRAS в биопсийном (операционном) материале</t>
  </si>
  <si>
    <t>А27.30.008</t>
  </si>
  <si>
    <t>Молекулярно-генетическое исследование мутаций в гене BRAF в биопсийном (операционном) материале</t>
  </si>
  <si>
    <t>А27.30.009</t>
  </si>
  <si>
    <t>Молекулярно-генетическое исследование мутации V600 BRAF</t>
  </si>
  <si>
    <t>А27.30.010</t>
  </si>
  <si>
    <t>Молекулярно-генетическое исследование мутаций в гене BRCA1 в биопсийном (операционном) материале</t>
  </si>
  <si>
    <t>А27.30.011</t>
  </si>
  <si>
    <t>Молекулярно-генетическое исследование мутаций в гене BRCA2 в биопсийном (операционном) материале</t>
  </si>
  <si>
    <t>А27.30.012</t>
  </si>
  <si>
    <t>Молекулярно-генетическое исследование мутаций в гене с-KIT в биопсийном (операционном) материале</t>
  </si>
  <si>
    <t>А27.30.013</t>
  </si>
  <si>
    <t>Молекулярно-генетическое исследование мутаций в гене PDGFRA</t>
  </si>
  <si>
    <t>А27.30.014</t>
  </si>
  <si>
    <t>Определение полиморфизма гена DPD</t>
  </si>
  <si>
    <t>А27.30.015</t>
  </si>
  <si>
    <t>Определение полиморфизма гена UGT1A1</t>
  </si>
  <si>
    <t>А27.30.016</t>
  </si>
  <si>
    <t>Молекулярно-генетическое исследование мутаций в гене EGFR в биопсийном (операционном) материале</t>
  </si>
  <si>
    <t>А27.30.017</t>
  </si>
  <si>
    <t>Молекулярно-генетическое исследование транслокаций гена ALK</t>
  </si>
  <si>
    <t>А27.30.018</t>
  </si>
  <si>
    <t>Молекулярно-генетическое исследование транслокаций гена ROS1</t>
  </si>
  <si>
    <t>А27.30.019</t>
  </si>
  <si>
    <t>Молекулярно-генетическое исследование транслокации t(2;13) в биопсийном (операционном) материале</t>
  </si>
  <si>
    <t>А27.30.020</t>
  </si>
  <si>
    <t>Молекулярно-генетическое исследование транслокации t(1;13) в биопсийном (операционном) материале</t>
  </si>
  <si>
    <t>А27.30.021</t>
  </si>
  <si>
    <t>Молекулярно-генетическое исследование транслокации t(x;2) в биопсийном (операционном) материале</t>
  </si>
  <si>
    <t>А27.30.022</t>
  </si>
  <si>
    <t>Молекулярно-генетическое исследование транслокации t(11;22) в биопсийном (операционном) материале</t>
  </si>
  <si>
    <t>А27.30.023</t>
  </si>
  <si>
    <t>Молекулярно-генетическое исследование транслокации t(21;22) в биопсийном (операционном) материале</t>
  </si>
  <si>
    <t>А27.30.024</t>
  </si>
  <si>
    <t>Молекулярно-генетическое исследование транслокации t(2;22) в биопсийном (операционном) материале</t>
  </si>
  <si>
    <t>А27.30.025</t>
  </si>
  <si>
    <t>Молекулярно-генетическое исследование транслокации t(7;22) в биопсийном (операционном) материале</t>
  </si>
  <si>
    <t>А27.30.026</t>
  </si>
  <si>
    <t>Молекулярно-генетическое исследование транслокации t(17;22) в биопсийном (операционном) материале</t>
  </si>
  <si>
    <t>А27.30.027</t>
  </si>
  <si>
    <t>Молекулярно-генетическое исследование транслокации t(16;21) в биопсийном (операционном) материале</t>
  </si>
  <si>
    <t>А27.30.028</t>
  </si>
  <si>
    <t>Определение инверсии inv(22) в биопсийном (операционном) материале</t>
  </si>
  <si>
    <t>А27.30.029</t>
  </si>
  <si>
    <t>Молекулярно-генетическое исследование транслокации t(12;16) в биопсийном (операционном) материале</t>
  </si>
  <si>
    <t>А27.30.030</t>
  </si>
  <si>
    <t>Молекулярно-генетическое исследование транслокации t(12;22) в биопсийном (операционном) материале</t>
  </si>
  <si>
    <t>А27.30.031</t>
  </si>
  <si>
    <t>Молекулярно-генетическое исследование транслокации t(12;15) в биопсийном (операционном) материале</t>
  </si>
  <si>
    <t>А27.30.032</t>
  </si>
  <si>
    <t>Молекулярно-генетическое исследование транслокации t(9;22) в биопсийном (операционном) материале</t>
  </si>
  <si>
    <t>А27.30.033</t>
  </si>
  <si>
    <t>Молекулярно-генетическое исследование транслокации t(9;17) в биопсийном (операционном) материале</t>
  </si>
  <si>
    <t>А27.30.034</t>
  </si>
  <si>
    <t>Молекулярно-генетическое исследование транслокации t(9;15) в биопсийном (операционном) материале</t>
  </si>
  <si>
    <t>А27.30.035</t>
  </si>
  <si>
    <t>Молекулярно-генетическое исследование транслокации t(3;9) в биопсийном (операционном) материале</t>
  </si>
  <si>
    <t>А27.30.036</t>
  </si>
  <si>
    <t>Молекулярно-генетическое исследование транслокации t(1;2) в биопсийном (операционном) материале</t>
  </si>
  <si>
    <t>А27.30.037</t>
  </si>
  <si>
    <t>Молекулярно-генетическое исследование транслокации t(2;19) в биопсийном (операционном) материале</t>
  </si>
  <si>
    <t>А27.30.038</t>
  </si>
  <si>
    <t>Молекулярно-генетическое исследование транслокации t(2;17) в биопсийном (операционном) материале</t>
  </si>
  <si>
    <t>А27.30.039</t>
  </si>
  <si>
    <t>Молекулярно-генетическое исследование транслокации t(2;2) в биопсийном (операционном) материале</t>
  </si>
  <si>
    <t>А27.30.040</t>
  </si>
  <si>
    <t>Молекулярно-генетическое исследование транслокации t(2;11) в биопсийном (операционном) материале</t>
  </si>
  <si>
    <t>А27.30.041</t>
  </si>
  <si>
    <t>Определение инверсии inv(2) в биопсийном (операционном) материале</t>
  </si>
  <si>
    <t>А27.30.042</t>
  </si>
  <si>
    <t>Молекулярно-генетическое исследование транслокации t(7;16) в биопсийном (операционном) материале</t>
  </si>
  <si>
    <t>А27.30.043</t>
  </si>
  <si>
    <t>Молекулярно-генетическое исследование транслокации t(11;16) в биопсийном (операционном) материале</t>
  </si>
  <si>
    <t>А27.30.044</t>
  </si>
  <si>
    <t>Молекулярно-генетическое исследование транслокации t(X;18) в биопсийном (операционном) материале</t>
  </si>
  <si>
    <t>А27.30.045</t>
  </si>
  <si>
    <t>Определение трисомии 8 хромосомы</t>
  </si>
  <si>
    <t>А27.30.046</t>
  </si>
  <si>
    <t>Определение трисомии 20 хромососмы</t>
  </si>
  <si>
    <t>А27.30.047</t>
  </si>
  <si>
    <t>Молекулярно-генетическое исследование мутаций в гене NF1 в биопсийном (операционном) материале</t>
  </si>
  <si>
    <t>А27.30.048</t>
  </si>
  <si>
    <t>Определение транслокации генов EGLN1/PHD2 в биопсийном (операционном) материале</t>
  </si>
  <si>
    <t>А27.3 0.049</t>
  </si>
  <si>
    <t>Молекулярно-генетическое исследование мутаций в гене KIFip в биопсийном (операционном) материале</t>
  </si>
  <si>
    <t>А27.30.050</t>
  </si>
  <si>
    <t>Определение транслокации генов SDH5/SDHAF2 в биопсийном (операционном) материале</t>
  </si>
  <si>
    <t>А27.30.051</t>
  </si>
  <si>
    <t>Молекулярно-генетическое исследование мутаций в гене IDH1 в биопсийном (операционном) материале</t>
  </si>
  <si>
    <t>А27.30.052</t>
  </si>
  <si>
    <t>Молекулярно-генетическое исследование мутаций в гене IDH2 в биопсийном (операционном) материале</t>
  </si>
  <si>
    <t>А27.30.053</t>
  </si>
  <si>
    <t>Молекулярно-генетическое исследование мутаций в гене ТМЕМ127 в биопсийном (операционном) материале</t>
  </si>
  <si>
    <t>А27.30.054</t>
  </si>
  <si>
    <t>Молекулярно-генетическое исследование мутаций в гене МАХ в биопсийном (операционном) материале</t>
  </si>
  <si>
    <t>А27.30.055</t>
  </si>
  <si>
    <t>Молекулярно-генетическое исследование мутаций в гене HIF2a в биопсийном (операционном) материале</t>
  </si>
  <si>
    <t>А27.30.056</t>
  </si>
  <si>
    <t>Молекулярно-генетическое исследование мутаций в гене RET в биопсийном (операционном) материале</t>
  </si>
  <si>
    <t>А27.30.057</t>
  </si>
  <si>
    <t>Определение метилирования гена MGMT в биопсийном (операционном) материале</t>
  </si>
  <si>
    <t>А27.30.058</t>
  </si>
  <si>
    <t>Молекулярно-генетическое исследование транслокации lp/19q в биопсийном (операционном) материале</t>
  </si>
  <si>
    <t>А27.30.059</t>
  </si>
  <si>
    <t>Молекулярно-генетическое исследование мутаций в гене NMYC в биопсийном (операционном) материале</t>
  </si>
  <si>
    <t>А27.30.060</t>
  </si>
  <si>
    <t>Молекулярно-генетическое исследование точечной мутации c.7544_7574delCT в гене NOTCH1 методом ПЦР</t>
  </si>
  <si>
    <t>А27.30.061</t>
  </si>
  <si>
    <t>Молекулярно-генетическое исследование мутаций в гене PAX3-F в биопсийном (операционном) материале</t>
  </si>
  <si>
    <t>А27.30.062</t>
  </si>
  <si>
    <t>Молекулярно-генетическое исследование мутаций в гене РАХ8 в биопсийном (операционном) материале</t>
  </si>
  <si>
    <t>А27.30.063</t>
  </si>
  <si>
    <t>Молекулярно-генетическое исследование мутаций в гене KHR в биопсийном (операционном) материале</t>
  </si>
  <si>
    <t>А27.3 0.064</t>
  </si>
  <si>
    <t>Молекулярно-генетическое исследование мутаций в гене EWSI в биопсийном (операционном) материале</t>
  </si>
  <si>
    <t>А27.30.065</t>
  </si>
  <si>
    <t>Молекулярно-генетическое исследование мутаций в гене RBI в биопсийном (операционном) материале</t>
  </si>
  <si>
    <t>А27.30.066</t>
  </si>
  <si>
    <t>Молекулярно-генетическое исследование мутаций G17V гена RHOA (количественное)</t>
  </si>
  <si>
    <t>А27.30.067</t>
  </si>
  <si>
    <t>Молекулярно-генетическое исследование точечной мутации P.L625P в гене MYD88 методом ПЦР</t>
  </si>
  <si>
    <t>А27.30.068</t>
  </si>
  <si>
    <t>Определение экспрессии мРНК NPM-ALK (количественное)</t>
  </si>
  <si>
    <t>А27.30.069</t>
  </si>
  <si>
    <t>Определение экспрессии мРНК BCR-ABLp210 (количественное)</t>
  </si>
  <si>
    <t>А27.30.070</t>
  </si>
  <si>
    <t>Определение экспрессии мРНК BCR-ABLpl90 (количественное)</t>
  </si>
  <si>
    <t>А27.30.071</t>
  </si>
  <si>
    <t>Определение экспрессии pML-RAR-a (количественное)</t>
  </si>
  <si>
    <t>Молекулярно-генетическое исследование мутаций в гене STK11</t>
  </si>
  <si>
    <t>А27.30.072</t>
  </si>
  <si>
    <t>Молекулярно-генетическое исследование мутаций в гене SDHA в биопсийном (операционном) материале</t>
  </si>
  <si>
    <t>А27.30.073</t>
  </si>
  <si>
    <t>Молекулярно-генетическое исследование мутаций в гене SDHD в биопсийном (операционном) материале</t>
  </si>
  <si>
    <t>А27.30.074</t>
  </si>
  <si>
    <t>Молекулярно-генетическое исследование мутаций в гене SDHC в биопсийном (операционном) материале</t>
  </si>
  <si>
    <t>А27.30.075</t>
  </si>
  <si>
    <t>Молекулярно-генетическое исследование мутаций в гене SDHB в биопсийном (операционном) материале</t>
  </si>
  <si>
    <t>А27.30.076</t>
  </si>
  <si>
    <t>А27.30.077</t>
  </si>
  <si>
    <t>Молекулярно-генетическое исследование мутаций в гене VHL в биопсийном (операционном) материале</t>
  </si>
  <si>
    <t>А27.30.078</t>
  </si>
  <si>
    <t>Определение амплификации гена MDM2 методом флюоресцентной гибридизации in situ (FISH)</t>
  </si>
  <si>
    <t>А27.30.079</t>
  </si>
  <si>
    <t>Определение амплификации гена CDK4 методом флюоресцентной гибридизации in situ (FISH)</t>
  </si>
  <si>
    <t>А27.30.080</t>
  </si>
  <si>
    <t>Определение амплификации гена HMGA2 методом флюоресцентной гибридизации in situ (FISH)</t>
  </si>
  <si>
    <t>А27.30.081</t>
  </si>
  <si>
    <t>Определение амплификации гена SAS методом флюоресцентной гибридизации in situ (FISH)</t>
  </si>
  <si>
    <t>А27.30.082</t>
  </si>
  <si>
    <t>Определение амплификации гена GL1 методом флюоресцентной гибридизации in situ (FISH)</t>
  </si>
  <si>
    <t>А27.30.083</t>
  </si>
  <si>
    <t>Определение амплификации гена N-MYC в биопсийном (операционном) материале методом флюоресцентной гибридизации in situ (FISH)</t>
  </si>
  <si>
    <t>А27.30.084</t>
  </si>
  <si>
    <t>Определение амплификации гена C-MYC в биопсийном (операционном) материале методом флюоресцентной гибридизации in situ (FISH)</t>
  </si>
  <si>
    <t>А27.30.085</t>
  </si>
  <si>
    <t>Молекулярно-генетическое исследование мутаций в гене CTNNB1 в биопсийном (операционном) материале методом секвенирования</t>
  </si>
  <si>
    <t>А27.30.086</t>
  </si>
  <si>
    <t>Молекулярно-генетическое исследование мутаций в гене КМТ2А-AFF1 методом ПЦР</t>
  </si>
  <si>
    <t>А27.30.087</t>
  </si>
  <si>
    <t>Молекулярно-генетическое исследование мутаций в гене ETV6-RUNX1 методом ПЦР</t>
  </si>
  <si>
    <t>А27.30.088</t>
  </si>
  <si>
    <t>Молекулярно-генетическое исследование мутаций в гене RUNX1-RUNX1T1 методом ПЦР</t>
  </si>
  <si>
    <t>А27.30.089</t>
  </si>
  <si>
    <t>Молекулярно-генетическое исследование мутаций в гене CBFB-MYH11 методом ПЦР</t>
  </si>
  <si>
    <t>А27.30.090</t>
  </si>
  <si>
    <t>Молекулярно-генетическое исследование мутаций в гене PML-RARA методом ПЦР</t>
  </si>
  <si>
    <t>А27.30.091</t>
  </si>
  <si>
    <t>Молекулярно-генетическое исследование мутаций в гене FLT3-TKI методом секвенирования</t>
  </si>
  <si>
    <t>А27.30.092</t>
  </si>
  <si>
    <t>Молекулярно-генетическое исследование мутаций в гене NPM1 методом секвенирования</t>
  </si>
  <si>
    <t>А27.30.093</t>
  </si>
  <si>
    <t>Молекулярно-генетическое исследование мутаций в гене СЕВРА методом секвенирования</t>
  </si>
  <si>
    <t>А27.30.094</t>
  </si>
  <si>
    <t>Молекулярно-генетическое исследование мутаций в гене GATA1 методом секвенирования</t>
  </si>
  <si>
    <t>А27.30.095</t>
  </si>
  <si>
    <t>Молекулярно-генетическое исследование мутаций в гене FLT3-ITD</t>
  </si>
  <si>
    <t>А27.30.096</t>
  </si>
  <si>
    <t>Определение транслокации генов C-MYC методом флюоресцентной гибридизации in situ (FISH)</t>
  </si>
  <si>
    <t>А27.30.097</t>
  </si>
  <si>
    <t>Молекулярно-генетическое исследование транслокации t(15;17) в биопсийном (операционном) материале методом флюоресцентной гибридизации in situ (FISH)</t>
  </si>
  <si>
    <t>А27.30.098</t>
  </si>
  <si>
    <t>Молекулярно-генетическое исследование транслокации t(8;21) в биопсийном (операционном) материале методом флюоресцентной гибридизации in situ (FISH)</t>
  </si>
  <si>
    <t>А27.30.099</t>
  </si>
  <si>
    <t>Определение инверсии inv(16) в биопсийном (операционном) материале методом флюоресцентной гибридизации in situ (FISH)</t>
  </si>
  <si>
    <t>А27.30.100</t>
  </si>
  <si>
    <t>Молекулярно-генетическое исследование транслокации t(4;11) в биопсийном (операционном) материале методом флюоресцентной гибридизации in situ (FISH)</t>
  </si>
  <si>
    <t>А27.30.101</t>
  </si>
  <si>
    <t>Молекулярно-генетическое исследование транслокации t(12;21) в биопсийном (операционном) материале методом флюоресцентной гибридизации in situ (FISH)</t>
  </si>
  <si>
    <t>А27.30.102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</si>
  <si>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</si>
  <si>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2. Раздел “В”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</si>
  <si>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</si>
  <si>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</si>
  <si>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</si>
  <si>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В01.001.003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</si>
  <si>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</si>
  <si>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В01.001.004</t>
  </si>
  <si>
    <t>Прием (осмотр, консультация) врача-акушера-гинеколога беременной первичный</t>
  </si>
  <si>
    <t>В01.001.005</t>
  </si>
  <si>
    <t>Прием (осмотр, консультация) врача-акушера-гинеколога беременной повторный</t>
  </si>
  <si>
    <t>В01.001.006</t>
  </si>
  <si>
    <t>Ведение патологических родов врачом-акушером-гинекологом</t>
  </si>
  <si>
    <t>В01.001.007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</si>
  <si>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</si>
  <si>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В01.001.008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</si>
  <si>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</si>
  <si>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В01.001.009</t>
  </si>
  <si>
    <t>Ведение физиологических родов врачом-акушером-гинекологом</t>
  </si>
  <si>
    <t>В01.002.001</t>
  </si>
  <si>
    <t>Прием (осмотр, консультация) врача-аллерголога-иммунолога первичный</t>
  </si>
  <si>
    <t>В01.002.002</t>
  </si>
  <si>
    <t>Прием (осмотр, консультация) врача-аллерголога-иммунолога повторный</t>
  </si>
  <si>
    <t>В01.002.003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</si>
  <si>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</si>
  <si>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</si>
  <si>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</si>
  <si>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</si>
  <si>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</si>
  <si>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</si>
  <si>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</si>
  <si>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</si>
  <si>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Анестезиологическое пособие (включая раннее послеоперационное ведение)</t>
  </si>
  <si>
    <t>B01.003.004.001</t>
  </si>
  <si>
    <t>Местная анестезия</t>
  </si>
  <si>
    <t>B01.003.004.002</t>
  </si>
  <si>
    <t>B01.003.004.003</t>
  </si>
  <si>
    <t>Ирригационная анестезия</t>
  </si>
  <si>
    <t>B01.003.004.004</t>
  </si>
  <si>
    <t>B01.003.004.005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</si>
  <si>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</si>
  <si>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</si>
  <si>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</si>
  <si>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</si>
  <si>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</si>
  <si>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</si>
  <si>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</si>
  <si>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</si>
  <si>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</si>
  <si>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</si>
  <si>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</si>
  <si>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</si>
  <si>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B01.003.004.012</t>
  </si>
  <si>
    <t>Комбинированный ингаляционный наркоз (в том числе с применением ксенона)</t>
  </si>
  <si>
    <t>B01.004.001</t>
  </si>
  <si>
    <t>Прием (осмотр, консультация) врача-гастроэнтеролога первичный</t>
  </si>
  <si>
    <t>B01.004.002</t>
  </si>
  <si>
    <t>Прием (осмотр, консультация) врача-гастроэнтеролога повторный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</si>
  <si>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</si>
  <si>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</si>
  <si>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</si>
  <si>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Прием (осмотр, консультация) врача-гематолога первичный</t>
  </si>
  <si>
    <t>B01.005.002</t>
  </si>
  <si>
    <t>Прием (осмотр, консультация) врача-гематолога повторный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</si>
  <si>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</si>
  <si>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</si>
  <si>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</si>
  <si>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Прием (осмотр, консультация) врача-генетика первичный</t>
  </si>
  <si>
    <t>B01.006.002</t>
  </si>
  <si>
    <t>Прием (осмотр, консультация) врача-генетика повторный</t>
  </si>
  <si>
    <t>B01.007.001</t>
  </si>
  <si>
    <t>Прием (осмотр, консультация) врача-гериатра первичный</t>
  </si>
  <si>
    <t>B01.007.002</t>
  </si>
  <si>
    <t>Прием (осмотр, консультация) врача-гериатра повторный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</si>
  <si>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</si>
  <si>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</si>
  <si>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</si>
  <si>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</si>
  <si>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</si>
  <si>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</si>
  <si>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B01.008.003</t>
  </si>
  <si>
    <t>Прием (осмотр, консультация) врача-косметолога первичный</t>
  </si>
  <si>
    <t>B01.008.004</t>
  </si>
  <si>
    <t>Прием (осмотр, консультация) врача-косметолога повторный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</si>
  <si>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</si>
  <si>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</si>
  <si>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</si>
  <si>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Прием (осмотр, консультация) врача-детского онколога первичный</t>
  </si>
  <si>
    <t>B01.009.002</t>
  </si>
  <si>
    <t>Прием (осмотр, консультация) врача-детского онколога повторный</t>
  </si>
  <si>
    <t>В01.009.003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</si>
  <si>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</si>
  <si>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</si>
  <si>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Прием (осмотр, консультация) врача-детского хирурга первичный</t>
  </si>
  <si>
    <t>B01.010.002</t>
  </si>
  <si>
    <t>Прием (осмотр, консультация) врача-детского хирурга повторный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</si>
  <si>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</si>
  <si>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</si>
  <si>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</si>
  <si>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Прием (осмотр, консультация) врача-диабетолога первичный</t>
  </si>
  <si>
    <t>B01.012.002</t>
  </si>
  <si>
    <t>Прием (осмотр, консультация) врача-диабетолога повторный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</si>
  <si>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</si>
  <si>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</si>
  <si>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</si>
  <si>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Прием (осмотр, консультация) врача-диетолога первичный</t>
  </si>
  <si>
    <t>B01.013.002</t>
  </si>
  <si>
    <t>Прием (осмотр, консультация) врача-диетолога повторный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</si>
  <si>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</si>
  <si>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</si>
  <si>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</si>
  <si>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Прием (осмотр, консультация) врача-инфекциониста первичный</t>
  </si>
  <si>
    <t>B01.014.002</t>
  </si>
  <si>
    <t>Прием (осмотр, консультация) врача-инфекциониста повторный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</si>
  <si>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</si>
  <si>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</si>
  <si>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</si>
  <si>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Прием (осмотр, консультация) врача-кардиолога первичный</t>
  </si>
  <si>
    <t>B01.015.002</t>
  </si>
  <si>
    <t>Прием (осмотр, консультация) врача-кардиолога повторный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</si>
  <si>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</si>
  <si>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</si>
  <si>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</si>
  <si>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</si>
  <si>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</si>
  <si>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</si>
  <si>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</si>
  <si>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</si>
  <si>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</si>
  <si>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</si>
  <si>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</si>
  <si>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</si>
  <si>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B01.017.001</t>
  </si>
  <si>
    <t>Прием (консультация) врача-клинического фармаколога</t>
  </si>
  <si>
    <t>B01.018.001</t>
  </si>
  <si>
    <t>Прием (осмотр, консультация) врача-колопроктолога первичный</t>
  </si>
  <si>
    <t>B01.018.002</t>
  </si>
  <si>
    <t>Прием (осмотр, консультация) врача-колопроктолога повторный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</si>
  <si>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</si>
  <si>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</si>
  <si>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</si>
  <si>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Прием (осмотр, консультация) врача по лечебной физкультуре</t>
  </si>
  <si>
    <t>B01.020.002</t>
  </si>
  <si>
    <t>Прием (осмотр, консультация) врача по спортивной медицине</t>
  </si>
  <si>
    <t>B01.020.004</t>
  </si>
  <si>
    <t>Дополнительное обследование занимающегося физической культурой и спортом</t>
  </si>
  <si>
    <t>В01.020.005</t>
  </si>
  <si>
    <t>Прием (осмотр, консультация) врача по лечебной физкультуре повторный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</si>
  <si>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</si>
  <si>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</si>
  <si>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</si>
  <si>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</si>
  <si>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</si>
  <si>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</si>
  <si>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</si>
  <si>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</si>
  <si>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</si>
  <si>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</si>
  <si>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</si>
  <si>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</si>
  <si>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</si>
  <si>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Прием (осмотр, консультация) врача-нейрохирурга первичный</t>
  </si>
  <si>
    <t>B01.024.002</t>
  </si>
  <si>
    <t>Прием (осмотр, консультация) врача-нейрохирурга повторный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</si>
  <si>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</si>
  <si>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</si>
  <si>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</si>
  <si>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Прием (осмотр, консультация) врача-нефролога первичный</t>
  </si>
  <si>
    <t>B01.025.002</t>
  </si>
  <si>
    <t>Прием (осмотр, консультация) врача-нефролога повторный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</si>
  <si>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</si>
  <si>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</si>
  <si>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</si>
  <si>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Прием (осмотр, консультация) врача общей практики (семейного врача) первичный</t>
  </si>
  <si>
    <t>B01.026.002</t>
  </si>
  <si>
    <t>Прием (осмотр, консультация) врача общей практики (семейного врача) повторный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</si>
  <si>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</si>
  <si>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</si>
  <si>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</si>
  <si>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</si>
  <si>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</si>
  <si>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</si>
  <si>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</si>
  <si>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</si>
  <si>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</si>
  <si>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</si>
  <si>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</si>
  <si>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</si>
  <si>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</si>
  <si>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Прием (осмотр, консультация) врача-офтальмолога первичный</t>
  </si>
  <si>
    <t>B01.029.002</t>
  </si>
  <si>
    <t>Прием (осмотр, консультация) врача-офтальмолога повторный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</si>
  <si>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</si>
  <si>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</si>
  <si>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</si>
  <si>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</si>
  <si>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</si>
  <si>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</si>
  <si>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</si>
  <si>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</si>
  <si>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</si>
  <si>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</si>
  <si>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В01.030.003</t>
  </si>
  <si>
    <t>Проведение комплексного аутопсийного исследования плода и новорожденного</t>
  </si>
  <si>
    <t>B01.031.001</t>
  </si>
  <si>
    <t>Прием (осмотр, консультация) врача-педиатра первичный</t>
  </si>
  <si>
    <t>B01.031.002</t>
  </si>
  <si>
    <t>Прием (осмотр, консультация) врача-педиатра повторный</t>
  </si>
  <si>
    <t>B01.031.003</t>
  </si>
  <si>
    <t>Прием (осмотр, консультация) врача-педиатра участкового первичный</t>
  </si>
  <si>
    <t>B01.031.004</t>
  </si>
  <si>
    <t>Прием (осмотр, консультация) врача-педиатра участкового повторный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</si>
  <si>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</si>
  <si>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</si>
  <si>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</si>
  <si>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Прием (осмотр, консультация) врача-неонатолога первичный</t>
  </si>
  <si>
    <t>B01.032.002</t>
  </si>
  <si>
    <t>Прием (осмотр, консультация) врача-неонатолога повторный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</si>
  <si>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</si>
  <si>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</si>
  <si>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</si>
  <si>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Прием (осмотр, консультация) врача-профпатолога первичный</t>
  </si>
  <si>
    <t>B01.033.002</t>
  </si>
  <si>
    <t>Прием (осмотр, консультация) врача-профпатолога повторный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</si>
  <si>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</si>
  <si>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</si>
  <si>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</si>
  <si>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</si>
  <si>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</si>
  <si>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</si>
  <si>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</si>
  <si>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Прием (осмотр, консультация) врача-психиатра первичный</t>
  </si>
  <si>
    <t>B01.035.002</t>
  </si>
  <si>
    <t>Прием (осмотр, консультация) врача-психиатра повторный</t>
  </si>
  <si>
    <t>B01.035.003</t>
  </si>
  <si>
    <t>Прием (осмотр, консультация) врача-психиатра детского первичный</t>
  </si>
  <si>
    <t>B01.035.004</t>
  </si>
  <si>
    <t>Прием (осмотр, консультация) врача-психиатра детского повторный</t>
  </si>
  <si>
    <t>B01.035.005</t>
  </si>
  <si>
    <t>Прием (осмотр, консультация) врача-психиатра участкового первичный</t>
  </si>
  <si>
    <t>B01.035.006</t>
  </si>
  <si>
    <t>Прием (осмотр, консультация) врача-психиатра участкового повторный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</si>
  <si>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</si>
  <si>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</si>
  <si>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</si>
  <si>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</si>
  <si>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</si>
  <si>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</si>
  <si>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</si>
  <si>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</si>
  <si>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</si>
  <si>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</si>
  <si>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</si>
  <si>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</si>
  <si>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</si>
  <si>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</si>
  <si>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</si>
  <si>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</si>
  <si>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</si>
  <si>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</si>
  <si>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</si>
  <si>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</si>
  <si>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</si>
  <si>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</si>
  <si>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</si>
  <si>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</si>
  <si>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</si>
  <si>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</si>
  <si>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</si>
  <si>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B01.036.007</t>
  </si>
  <si>
    <t>Прием (осмотр, консультация) врача-психиатра-нарколога участкового</t>
  </si>
  <si>
    <t>B01.037.001</t>
  </si>
  <si>
    <t>Прием (осмотр, консультация) врача-пульмонолога первичный</t>
  </si>
  <si>
    <t>B01.037.002</t>
  </si>
  <si>
    <t>Прием (осмотр, консультация) врача-пульмонолога повторный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</si>
  <si>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</si>
  <si>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</si>
  <si>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</si>
  <si>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</si>
  <si>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</si>
  <si>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</si>
  <si>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</si>
  <si>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</si>
  <si>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</si>
  <si>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</si>
  <si>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</si>
  <si>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</si>
  <si>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</si>
  <si>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Прием (осмотр, консультация) врача-рентгенолога первичный</t>
  </si>
  <si>
    <t>B01.039.002</t>
  </si>
  <si>
    <t>Прием (осмотр, консультация) врача-рентгенолога повторный</t>
  </si>
  <si>
    <t>B01.040.001</t>
  </si>
  <si>
    <t>Прием (осмотр, консультация) врача-ревматолога первичный</t>
  </si>
  <si>
    <t>B01.040.002</t>
  </si>
  <si>
    <t>Прием (осмотр, консультация) врача-ревматолога повторный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</si>
  <si>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</si>
  <si>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</si>
  <si>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B01.041.001</t>
  </si>
  <si>
    <t>Прием (осмотр, консультация) врача-рефлексотерапевта первичный</t>
  </si>
  <si>
    <t>B01.041.002</t>
  </si>
  <si>
    <t>Прием (осмотр, консультация) врача-рефлексотерапевта повторный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</si>
  <si>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</si>
  <si>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</si>
  <si>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</si>
  <si>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</si>
  <si>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</si>
  <si>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Прием (осмотр, консультация) врача-сердечно-сосудистого хирурга первичный</t>
  </si>
  <si>
    <t>B01.043.002</t>
  </si>
  <si>
    <t>Прием (осмотр, консультация) врача-сердечно-сосудистого хирурга повторный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</si>
  <si>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</si>
  <si>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</si>
  <si>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</si>
  <si>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</si>
  <si>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</si>
  <si>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</si>
  <si>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</si>
  <si>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</si>
  <si>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В01.044.001</t>
  </si>
  <si>
    <t>Осмотр врачом скорой медицинской помощи (врачом-специалистом) при оказании скорой медицинской помощи</t>
  </si>
  <si>
    <t>ВО 1.044.002</t>
  </si>
  <si>
    <t>Осмотр фельдшером скорой медицинской помощи (специалистом со средним медицинским образованием) при оказании скорой медицинской помощи</t>
  </si>
  <si>
    <t>B01.045.001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</si>
  <si>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</si>
  <si>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</si>
  <si>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</si>
  <si>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</si>
  <si>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</si>
  <si>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</si>
  <si>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</si>
  <si>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</si>
  <si>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</si>
  <si>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</si>
  <si>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</si>
  <si>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B01.045.008</t>
  </si>
  <si>
    <t>Проведение комплексной медико-автотехнической экспертизы в отношении трупов и живых лиц</t>
  </si>
  <si>
    <t>B01.045.009</t>
  </si>
  <si>
    <t>Проведение комиссионной (комплексной) ситуационной экспертизы в отношении трупов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</si>
  <si>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</si>
  <si>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</si>
  <si>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</si>
  <si>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</si>
  <si>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</si>
  <si>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веществ, отравляющих веществ, лекарственных средств</t>
  </si>
  <si>
    <t>B01.045.013</t>
  </si>
  <si>
    <t>Проведение экспертизы (исследования) по делам, связанным с преступлениями против половой неприкосновенности и половой свободы личности в отношении живых лиц</t>
  </si>
  <si>
    <t>B01.046.001</t>
  </si>
  <si>
    <t>Прием (осмотр, консультация) врача сурдолога-оториноларинголога первичный</t>
  </si>
  <si>
    <t>B01.046.002</t>
  </si>
  <si>
    <t>Прием (осмотр, консультация) врача сурдолога-оториноларинголога повторный</t>
  </si>
  <si>
    <t>B01.046.003</t>
  </si>
  <si>
    <t>Прием (осмотр, консультация) врача-сурдолога-протезиста первичный</t>
  </si>
  <si>
    <t>B01.046.004</t>
  </si>
  <si>
    <t>Прием (осмотр, консультация) врача-сурдолога-протезиста повторный</t>
  </si>
  <si>
    <t>B01.047.001</t>
  </si>
  <si>
    <t>Прием (осмотр, консультация) врача-терапевта первичный</t>
  </si>
  <si>
    <t>B01.047.002</t>
  </si>
  <si>
    <t>Прием (осмотр, консультация) врача-терапевта повторный</t>
  </si>
  <si>
    <t>B01.047.003</t>
  </si>
  <si>
    <t>Прием (осмотр, консультация) врача-терапевта подросткового первичный</t>
  </si>
  <si>
    <t>B01.047.004</t>
  </si>
  <si>
    <t>Прием (осмотр, консультация) врача-терапевта подросткового повторный</t>
  </si>
  <si>
    <t>B01.047.005</t>
  </si>
  <si>
    <t>Прием (осмотр, консультация) врача-терапевта участкового первичный</t>
  </si>
  <si>
    <t>B01.047.006</t>
  </si>
  <si>
    <t>Прием (осмотр, консультация) врача-терапевта участкового повторный</t>
  </si>
  <si>
    <t>В01.047.007</t>
  </si>
  <si>
    <t>Прием (осмотр, консультация) врача приемного отделения первичный</t>
  </si>
  <si>
    <t>B01.047.008</t>
  </si>
  <si>
    <t>Прием (осмотр, консультация) врача приемного отделения повторный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</si>
  <si>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</si>
  <si>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</si>
  <si>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</si>
  <si>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</si>
  <si>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</si>
  <si>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</si>
  <si>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</si>
  <si>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</si>
  <si>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</si>
  <si>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</si>
  <si>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B01.048.001</t>
  </si>
  <si>
    <t>Прием (осмотр, консультация) врача-токсиколога первичный</t>
  </si>
  <si>
    <t>B01.048.002</t>
  </si>
  <si>
    <t>Прием (осмотр, консультация) врача-токсиколога повторный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</si>
  <si>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</si>
  <si>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</si>
  <si>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</si>
  <si>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Прием (осмотр, консультация) врача-торакального хирурга первичный</t>
  </si>
  <si>
    <t>B01.049.002</t>
  </si>
  <si>
    <t>Прием (осмотр, консультация) врача-торакального хирурга повторный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</si>
  <si>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</si>
  <si>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</si>
  <si>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</si>
  <si>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Прием (осмотр, консультация) врача-травматолога-ортопеда первичный</t>
  </si>
  <si>
    <t>B01.050.002</t>
  </si>
  <si>
    <t>Прием (осмотр, консультация) врача-травматолога-ортопеда повторный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</si>
  <si>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</si>
  <si>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</si>
  <si>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</si>
  <si>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Прием (осмотр, консультация) врача-трансфузиолога первичный</t>
  </si>
  <si>
    <t>B01.051.002</t>
  </si>
  <si>
    <t>Прием (осмотр, консультация) врача-трансфузиолога повторный</t>
  </si>
  <si>
    <t>B01.052.001</t>
  </si>
  <si>
    <t>Осмотр (консультация) врача ультразвуковой диагностики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</si>
  <si>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</si>
  <si>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</si>
  <si>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</si>
  <si>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</si>
  <si>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</si>
  <si>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</si>
  <si>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</si>
  <si>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</si>
  <si>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</si>
  <si>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</si>
  <si>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</si>
  <si>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</si>
  <si>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</si>
  <si>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Осмотр (консультация) врача-физиотерапевта</t>
  </si>
  <si>
    <t>В01.055.001</t>
  </si>
  <si>
    <t>Прием (осмотр, консультация) врача-фтизиатра первичный</t>
  </si>
  <si>
    <t>B01.055.002</t>
  </si>
  <si>
    <t>Прием (осмотр, консультация) врача-фтизиатра повторный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</si>
  <si>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</si>
  <si>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</si>
  <si>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B01.056.001</t>
  </si>
  <si>
    <t>Осмотр (консультация) врача функциональной диагностики</t>
  </si>
  <si>
    <t>B01.056.002</t>
  </si>
  <si>
    <t>Прием (осмотр, консультация) врача функциональной диагностики первичный</t>
  </si>
  <si>
    <t>B01.056.003</t>
  </si>
  <si>
    <t>Прием (осмотр, консультация) врача функциональной диагностики повторный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</si>
  <si>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</si>
  <si>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</si>
  <si>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</si>
  <si>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</si>
  <si>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</si>
  <si>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</si>
  <si>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</si>
  <si>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</si>
  <si>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</si>
  <si>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</si>
  <si>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</si>
  <si>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</si>
  <si>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</si>
  <si>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Прием (осмотр, консультация) врача-эндокринолога первичный</t>
  </si>
  <si>
    <t>B01.058.002</t>
  </si>
  <si>
    <t>Прием (осмотр, консультация) врача-эндокринолога повторный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</si>
  <si>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</si>
  <si>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</si>
  <si>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</si>
  <si>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</si>
  <si>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</si>
  <si>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</si>
  <si>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</si>
  <si>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</si>
  <si>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B01.058.007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</si>
  <si>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t>
  </si>
  <si>
    <t>B01.059.001</t>
  </si>
  <si>
    <t>Прием (осмотр, консультация) врача-эндоскописта первичный</t>
  </si>
  <si>
    <t>B01.059.002</t>
  </si>
  <si>
    <t>Прием (осмотр, консультация) врача-эндоскописта повторный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</si>
  <si>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</si>
  <si>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</si>
  <si>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</si>
  <si>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</si>
  <si>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</si>
  <si>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</si>
  <si>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</si>
  <si>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</si>
  <si>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B01.065.001</t>
  </si>
  <si>
    <t>B01.065.002</t>
  </si>
  <si>
    <t>Прием (осмотр, консультация) врача-стоматолога-терапевта повторный</t>
  </si>
  <si>
    <t>B01.065.003</t>
  </si>
  <si>
    <t>Прием (осмотр, консультация) зубного врача первичный</t>
  </si>
  <si>
    <t>Прием (осмотр, консультация) зубного врача повторный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</si>
  <si>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</si>
  <si>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</si>
  <si>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</si>
  <si>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</si>
  <si>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</si>
  <si>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</si>
  <si>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</si>
  <si>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</si>
  <si>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</si>
  <si>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</si>
  <si>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</si>
  <si>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</si>
  <si>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</si>
  <si>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B01.067.002</t>
  </si>
  <si>
    <t>B01.068.001</t>
  </si>
  <si>
    <t>Прием (осмотр, консультация) врача-челюстно-лицевого хирурга первичный</t>
  </si>
  <si>
    <t>B01.068.002</t>
  </si>
  <si>
    <t>Прием (осмотр, консультация) врача-челюстно-лицевого хирурга повторный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</si>
  <si>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</si>
  <si>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</si>
  <si>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</si>
  <si>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(осмотр, консультация) врача-остеопата первичный</t>
  </si>
  <si>
    <t>B01.069.002</t>
  </si>
  <si>
    <t>Прием (осмотр, консультация) врача-остеопата повторный</t>
  </si>
  <si>
    <t>B01.070.001</t>
  </si>
  <si>
    <t>Медицинское освидетельствование на состояние опьянения (алкогольного, наркотического или иного токсического)</t>
  </si>
  <si>
    <t>B01.070.002</t>
  </si>
  <si>
    <t>Прием (осмотр, консультация) врача по медицинской профилактике первичный</t>
  </si>
  <si>
    <t>B01.070.003</t>
  </si>
  <si>
    <t>Прием (осмотр, консультация) врача по медицинской профилактике повторный</t>
  </si>
  <si>
    <t>B01.070.006</t>
  </si>
  <si>
    <t>Прием (осмотр, консультация) врача по паллиативной медицинской помощи первичный</t>
  </si>
  <si>
    <t>B01.070.007</t>
  </si>
  <si>
    <t>Прием (осмотр, консультация) врача по паллиативной медицинской помощи повторный</t>
  </si>
  <si>
    <t>B01.070.008</t>
  </si>
  <si>
    <t>Прием (осмотр, консультация) судового врача на борту судна</t>
  </si>
  <si>
    <t>B01.070.009</t>
  </si>
  <si>
    <t>Прием (тестирование, консультация) медицинского психолога первичный</t>
  </si>
  <si>
    <t>B01.070.010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</si>
  <si>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</si>
  <si>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</si>
  <si>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</si>
  <si>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</si>
  <si>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Ведение физиологических родов акушеркой</t>
  </si>
  <si>
    <t>B02.003.001</t>
  </si>
  <si>
    <t>Процедуры сестринского ухода за пациентом, находящимся в отделении интенсивной терапии и реанимации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</si>
  <si>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</si>
  <si>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</si>
  <si>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</si>
  <si>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</si>
  <si>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B02.003.004</t>
  </si>
  <si>
    <t>Процедуры сестринского ухода за пациентом в критическом состоянии</t>
  </si>
  <si>
    <t>В02.003.005</t>
  </si>
  <si>
    <t>Процедуры сестринского ухода за пациентом в коматозном состоянии</t>
  </si>
  <si>
    <t>В02.004.001</t>
  </si>
  <si>
    <t>Процедуры сестринского ухода при исследовании секреторной функции желудка и двенадцатиперстной кишки</t>
  </si>
  <si>
    <t>В02.005.001</t>
  </si>
  <si>
    <t>Процедуры сестринского ухода за пациентом в состоянии агранулоцитоза</t>
  </si>
  <si>
    <t>В02.007.001</t>
  </si>
  <si>
    <t>Процедуры сестринского ухода за пациентом старческого возраста</t>
  </si>
  <si>
    <t>В02.008.001</t>
  </si>
  <si>
    <t>Процедуры сестринского ухода за пациентом, страдающим дерматовенерологическими заболеваниями</t>
  </si>
  <si>
    <t>В02.012.001</t>
  </si>
  <si>
    <t>Процедуры сестринского ухода за пациентом с синдромом диабетической стопы</t>
  </si>
  <si>
    <t>В02.015.001</t>
  </si>
  <si>
    <t>Процедуры сестринского ухода за пациентом с острым ангинальным статусом</t>
  </si>
  <si>
    <t>В02.015.002</t>
  </si>
  <si>
    <t>Процедуры сестринского ухода за пациентом с сердечнососудистым заболеванием</t>
  </si>
  <si>
    <t>В02.018.001</t>
  </si>
  <si>
    <t>Процедуры сестринского ухода при подготовке пациента к колопроктологической операции</t>
  </si>
  <si>
    <t>В02.023.001</t>
  </si>
  <si>
    <t>Процедуры сестринского ухода за пациентом с острым нарушением мозгового кровообращения</t>
  </si>
  <si>
    <t>В02.024.001</t>
  </si>
  <si>
    <t>Процедуры сестринского ухода при подготовке пациента к нейрохирургической операции</t>
  </si>
  <si>
    <t>В02.025.001</t>
  </si>
  <si>
    <t>Процедуры сестринского ухода за пациентом с хронической почечной недостаточностью</t>
  </si>
  <si>
    <t>В02.027.001</t>
  </si>
  <si>
    <t>Процедуры сестринского ухода за пациентом с генерализованной формой злокачественного новообразования</t>
  </si>
  <si>
    <t>В02.028.001</t>
  </si>
  <si>
    <t>Процедуры сестринского ухода за пациентом с оториноларингологическими заболеваниями</t>
  </si>
  <si>
    <t>В02.029.001</t>
  </si>
  <si>
    <t>Процедуры сестринского ухода за пациентом с офтальмологическими заболеваниями</t>
  </si>
  <si>
    <t>В02.031.001</t>
  </si>
  <si>
    <t>Патронаж педиатрической сестры на дому</t>
  </si>
  <si>
    <t>В02.032.001</t>
  </si>
  <si>
    <t>Процедуры сестринского ухода за новорожденным, находящимся в кювезе</t>
  </si>
  <si>
    <t>В02.036.001</t>
  </si>
  <si>
    <t>Процедуры сестринского ухода при лечении больных с психическими расстройствами и расстройствами поведения, связанными с употреблением психоактивных веществ</t>
  </si>
  <si>
    <t>В02.057.001</t>
  </si>
  <si>
    <t>Процедуры сестринского ухода при подготовке пациента к операции</t>
  </si>
  <si>
    <t>В02.070.001</t>
  </si>
  <si>
    <t>Процедуры сестринского ухода за пациентом, страдающим хроническим болевым синдромом</t>
  </si>
  <si>
    <t>В03.001.001</t>
  </si>
  <si>
    <t>Комплекс исследований по определению беременности</t>
  </si>
  <si>
    <t>В03.001.002</t>
  </si>
  <si>
    <t>Комплекс исследований при преэклампсии беременных</t>
  </si>
  <si>
    <t>В03.001.003</t>
  </si>
  <si>
    <t>Комплекс исследований для оценки функционального состояния плода</t>
  </si>
  <si>
    <t>В03.001.004</t>
  </si>
  <si>
    <t>Комплексное исследование для диагностики фоновых и предраковых заболеваний репродуктивных органов у женщины</t>
  </si>
  <si>
    <t>В03.001.005</t>
  </si>
  <si>
    <t>Комплексная услуга по медикаментозному прерыванию беременности</t>
  </si>
  <si>
    <t>В03.002.001</t>
  </si>
  <si>
    <t>Исследование иммунологического статуса при клеточном иммунодефиците</t>
  </si>
  <si>
    <t>В03.002.002</t>
  </si>
  <si>
    <t>Исследование иммунологического статуса при гуморальном иммунодефиците</t>
  </si>
  <si>
    <t>В03.002.003</t>
  </si>
  <si>
    <t>Исследование иммунологического статуса при смешанном иммунодефиците</t>
  </si>
  <si>
    <t>В03.002.004</t>
  </si>
  <si>
    <t>Комплекс исследований для выявления аллергена</t>
  </si>
  <si>
    <t>В03.003.001</t>
  </si>
  <si>
    <t>Комплекс исследований предоперационный для проведения планового оперативного вмешательства</t>
  </si>
  <si>
    <t>В03.003.002</t>
  </si>
  <si>
    <t>Комплекс исследований предоперационный для проведения экстренного оперативного вмешательства</t>
  </si>
  <si>
    <t>В03.003.003</t>
  </si>
  <si>
    <t>Комплекс исследований при проведении искусственной вентиляции легких</t>
  </si>
  <si>
    <t>В03.003.004</t>
  </si>
  <si>
    <t>Комплекс исследований для выявления этиологии комы у пациента</t>
  </si>
  <si>
    <t>В03.003.005</t>
  </si>
  <si>
    <t>Суточное наблюдение реанимационного пациента</t>
  </si>
  <si>
    <t>В03.003.006</t>
  </si>
  <si>
    <t>Мониторинг основных параметров жизнедеятельности пациента во время проведения анестезии</t>
  </si>
  <si>
    <t>В03.003.007</t>
  </si>
  <si>
    <t>Комплекс исследований для диагностики смерти мозга</t>
  </si>
  <si>
    <t>В03.004.001</t>
  </si>
  <si>
    <t>Комплекс исследований для диагностики язвы желудка и двенадцатиперстной кишки</t>
  </si>
  <si>
    <t>В03.005.001</t>
  </si>
  <si>
    <t>Комплекс исследований для диагностики синдрома диссеминированного внутрисосудистого свертывания крови</t>
  </si>
  <si>
    <t>В03. 005.002</t>
  </si>
  <si>
    <t>Лабораторный контроль за лечением синдрома диссеминированного внутрисосудистого свертывания крови</t>
  </si>
  <si>
    <t>В03.005.003</t>
  </si>
  <si>
    <t>Исследование сосудисто-тромбоцитарного первичного гемостаза</t>
  </si>
  <si>
    <t>В03.005.004</t>
  </si>
  <si>
    <t>Исследование коагуляционного гемостаза</t>
  </si>
  <si>
    <t>В03.005.005</t>
  </si>
  <si>
    <t>Исследование плазминовой (фибринолитической) системы</t>
  </si>
  <si>
    <t>В03.005.006</t>
  </si>
  <si>
    <t>Коагулограмма (ориентировочное исследование системы гемостаза)</t>
  </si>
  <si>
    <t>В03.005.007</t>
  </si>
  <si>
    <t>Лабораторный контроль за терапией лекарственными препаратами (прямыми антикоагулянтами)</t>
  </si>
  <si>
    <t>В03.005.008</t>
  </si>
  <si>
    <t>Лабораторный контроль за терапией лекарственными препаратами (непрямыми антикоагулянтами)</t>
  </si>
  <si>
    <t>В03.005.009</t>
  </si>
  <si>
    <t>Исследование крови для диагностики врожденного дефицита факторов свертывания</t>
  </si>
  <si>
    <t>В03.005.010</t>
  </si>
  <si>
    <t>Комплекс исследований для диагностики острого лейкоза</t>
  </si>
  <si>
    <t>В03.005.011</t>
  </si>
  <si>
    <t>Комплекс исследований для верификации формы острого лейкоза</t>
  </si>
  <si>
    <t>В03.005.012</t>
  </si>
  <si>
    <t>Комплекс исследований при анемическом синдроме неустановленной этиологии</t>
  </si>
  <si>
    <t>В03.005.013</t>
  </si>
  <si>
    <t>Комплекс исследований для диагностики железодефицитной анемии</t>
  </si>
  <si>
    <t>В03.005.014</t>
  </si>
  <si>
    <t>Комплекс исследований для диагностики В-12 дефицитной анемии</t>
  </si>
  <si>
    <t>В03.005.015</t>
  </si>
  <si>
    <t>Комплекс исследований для диагностики апластической анемии</t>
  </si>
  <si>
    <t>В03.005.016</t>
  </si>
  <si>
    <t>Комплекс исследований для диагностики гемолитической анемии</t>
  </si>
  <si>
    <t>В03.005.017</t>
  </si>
  <si>
    <t>Комплекс исследований для диагностики аутоиммунной гемолитической анемии</t>
  </si>
  <si>
    <t>В03.005.018</t>
  </si>
  <si>
    <t>Комплекс исследований для диагностики парапротеинемического гемобластоза</t>
  </si>
  <si>
    <t>В03.005.019</t>
  </si>
  <si>
    <t>Лабораторный контроль за терапией иммуносупрессантами</t>
  </si>
  <si>
    <t>В03.005.020</t>
  </si>
  <si>
    <t>Комплекс исследований для диагностики гемофилии</t>
  </si>
  <si>
    <t>В03.006.001</t>
  </si>
  <si>
    <t>Комплекс исследований пробанда</t>
  </si>
  <si>
    <t>В03.006.002</t>
  </si>
  <si>
    <t>Комплекс исследований для диагностики болезни Дауна</t>
  </si>
  <si>
    <t>В03.006.003</t>
  </si>
  <si>
    <t>Комплекс исследований для диагностики адреногенитального синдрома</t>
  </si>
  <si>
    <t>В03.006.004</t>
  </si>
  <si>
    <t>Скрининг наследственно обусловленных заболеваний обмена</t>
  </si>
  <si>
    <t>В03.007.001</t>
  </si>
  <si>
    <t>Комплексная гериатрическая оценка функционального и когнитивного статуса</t>
  </si>
  <si>
    <t>В03.008.001</t>
  </si>
  <si>
    <t>Комплекс исследований для диагностики актиномикоза кожи</t>
  </si>
  <si>
    <t>В03.008.002</t>
  </si>
  <si>
    <t>Комплекс исследований для диагностики отрубевидного лишая</t>
  </si>
  <si>
    <t>В03.008.003</t>
  </si>
  <si>
    <t>Комплекс исследований для диагностики микроспории</t>
  </si>
  <si>
    <t>В03.008.004</t>
  </si>
  <si>
    <t>Комплекс исследований для диагностики трихофитии</t>
  </si>
  <si>
    <t>В03.009.001</t>
  </si>
  <si>
    <t>Комплекс исследований для диагностики опухолей центральной нервной системы у детей</t>
  </si>
  <si>
    <t>В03.009.002</t>
  </si>
  <si>
    <t>Комплекс исследований для диагностики опухолей забрюшинного пространства у детей</t>
  </si>
  <si>
    <t>В03.009.003</t>
  </si>
  <si>
    <t>Комплекс исследований для диагностики распространенности опухолевого процесса у детей</t>
  </si>
  <si>
    <t>В03.010.001</t>
  </si>
  <si>
    <t>Комплекс исследований для диагностики атрезии пищевода у детей</t>
  </si>
  <si>
    <t>В03.010.002</t>
  </si>
  <si>
    <t>Комплекс исследований для диагностики ущемленной паховой грыжи у детей</t>
  </si>
  <si>
    <t>В03.010.003</t>
  </si>
  <si>
    <t>Комплекс исследований для диагностики кишечной непроходимости у детей</t>
  </si>
  <si>
    <t>В03.010.004</t>
  </si>
  <si>
    <t>Комплекс исследований для диагностики острого аппендицита у детей</t>
  </si>
  <si>
    <t>В03.010.005</t>
  </si>
  <si>
    <t>Комплекс исследований для диагностики атрезии заднего прохода и прямой кишки</t>
  </si>
  <si>
    <t>В03.010.006</t>
  </si>
  <si>
    <t>Комплекс исследований для диагностики острого гематогенного остеомиелита у детей</t>
  </si>
  <si>
    <t>В03.012.001</t>
  </si>
  <si>
    <t>Комплекс исследований для диагностики впервые выявленного сахарного диабета</t>
  </si>
  <si>
    <t>В03.012.002</t>
  </si>
  <si>
    <t>Комплекс исследований для титрования дозы сахароснижающих лекарственных препаратов</t>
  </si>
  <si>
    <t>В03.014.001</t>
  </si>
  <si>
    <t>Комплекс исследований при подозрении на инфицирование вирусом иммунодефицита человека</t>
  </si>
  <si>
    <t>В03.014.002</t>
  </si>
  <si>
    <t>Комплекс исследований при лихорадке неясного генеза</t>
  </si>
  <si>
    <t>В03.014.003</t>
  </si>
  <si>
    <t>Комплекс исследований для диагностики менингита</t>
  </si>
  <si>
    <t>В03.014.004</t>
  </si>
  <si>
    <t>Комплекс исследований на диарогенный эшерихиоз, вызванный инфекцией Escherichia Coli (EPEC/ ETEC/ EIEC/ EHEC/EAgEC)</t>
  </si>
  <si>
    <t>В03.014.005</t>
  </si>
  <si>
    <t>Медицинское освидетельствование на выявление вируса иммунодефицита человека</t>
  </si>
  <si>
    <t>В03.015.001</t>
  </si>
  <si>
    <t>Комплекс исследований при остром ангинальном статусе</t>
  </si>
  <si>
    <t>В03.015.002</t>
  </si>
  <si>
    <t>Контроль степени повреждения миокарда при инфаркте миокарда</t>
  </si>
  <si>
    <t>В03.015.003</t>
  </si>
  <si>
    <t>Комплекс исследований при постперикардиотомном синдроме</t>
  </si>
  <si>
    <t>В03.015.004</t>
  </si>
  <si>
    <t>Фазовый анализ сердечного цикла</t>
  </si>
  <si>
    <t>В03.015.005</t>
  </si>
  <si>
    <t>Комплекс исследований для диагностики врожденных пороков сердца</t>
  </si>
  <si>
    <t>В03.015.006</t>
  </si>
  <si>
    <t>Комплекс исследований для диагностики ревматических пороков сердца</t>
  </si>
  <si>
    <t>В03.015.007</t>
  </si>
  <si>
    <t>Комплекс исследований для подготовки пациента к операции на сердце и магистральных сосудах</t>
  </si>
  <si>
    <t>В03.015.008</t>
  </si>
  <si>
    <t>Кардиореспираторный мониторинг</t>
  </si>
  <si>
    <t>В03.016.001</t>
  </si>
  <si>
    <t>Комплекс исследований для оценки общевоспалительных реакций</t>
  </si>
  <si>
    <t>В03.016.002</t>
  </si>
  <si>
    <t>Общий (клинический) анализ крови</t>
  </si>
  <si>
    <t>В03.016.003</t>
  </si>
  <si>
    <t>Общий (клинический) анализ крови развернутый</t>
  </si>
  <si>
    <t>В03.016.004</t>
  </si>
  <si>
    <t>Анализ крови биохимический общетерапевтический</t>
  </si>
  <si>
    <t>В03.016.005</t>
  </si>
  <si>
    <t>Анализ крови по оценке нарушений липидного обмена биохимический</t>
  </si>
  <si>
    <t>В03.016.006</t>
  </si>
  <si>
    <t>Общий (клинический) анализ мочи</t>
  </si>
  <si>
    <t>В03.016.007</t>
  </si>
  <si>
    <t>Комплекс исследований для оценки степени печеночно-клеточной недостаточности</t>
  </si>
  <si>
    <t>В03.016.008</t>
  </si>
  <si>
    <t>Комплекс исследований для оценки повреждения клеток печени (степень цитолиза)</t>
  </si>
  <si>
    <t>В03.016.009</t>
  </si>
  <si>
    <t>Комплекс исследований для оценки холестатического синдрома</t>
  </si>
  <si>
    <t>В03.016.010</t>
  </si>
  <si>
    <t>Копрологическое исследование</t>
  </si>
  <si>
    <t>В03.016.011</t>
  </si>
  <si>
    <t>Исследование кислотно-основного состояния и газов крови</t>
  </si>
  <si>
    <t>В03.016.012</t>
  </si>
  <si>
    <t>Общий (клинический) анализ плевральной жидкости</t>
  </si>
  <si>
    <t>В03.016.013</t>
  </si>
  <si>
    <t>Общий (клинический) анализ спинномозговой жидкости</t>
  </si>
  <si>
    <t>В03.016.014</t>
  </si>
  <si>
    <t>Исследование мочи методом Нечипоренко</t>
  </si>
  <si>
    <t>В03.016.015</t>
  </si>
  <si>
    <t>Исследование мочи методом Зимницкого</t>
  </si>
  <si>
    <t>В03.016.016</t>
  </si>
  <si>
    <t>Микробиологическое (культуральное) исследование мочи на бактериальные патогены с применением автоматизированного посева</t>
  </si>
  <si>
    <t>В03.016.017</t>
  </si>
  <si>
    <t>Комплексное определение концентрации жирных кислот в крови</t>
  </si>
  <si>
    <t>В03.016.017.001</t>
  </si>
  <si>
    <t>Комплексное определение концентрации ненасыщенных жирных кислот семейства Омега-6 в крови методом тандемной масс-спектрометрии</t>
  </si>
  <si>
    <t>В03.016.017.002</t>
  </si>
  <si>
    <t>Комплексное определение концентрации органических кислот в крови методом тандемной масс-спектрометрии</t>
  </si>
  <si>
    <t>В03.016.017.003</t>
  </si>
  <si>
    <t>Комплексное определение концентрации ненасыщенных жирных кислот семейства Омега-3 в крови методом тандемной масс-спектрометрии</t>
  </si>
  <si>
    <t>В03.016.018</t>
  </si>
  <si>
    <t>Комплексное определение содержания органических кислот в моче</t>
  </si>
  <si>
    <t>В03.016.018.001</t>
  </si>
  <si>
    <t>Комплексное определение содержания органических кислот в моче методом тандемной масс-спектрометрии</t>
  </si>
  <si>
    <t>В03.016.019</t>
  </si>
  <si>
    <t>Комплексное определение концентрации на аминокислоты и ацилкарнитины в крови</t>
  </si>
  <si>
    <t>В03.016.019.001</t>
  </si>
  <si>
    <t>Комплексное определение концентрации на аминокислоты и ацилкарнитины в крови методом тандемной масс-спектрометрии</t>
  </si>
  <si>
    <t>В03.016.020</t>
  </si>
  <si>
    <t>Комплексный анализ крови на пурины и пиримидины</t>
  </si>
  <si>
    <t>В03.016.020.001</t>
  </si>
  <si>
    <t>Комплексный анализ крови на пурины и пиримидины методом тандемной масс-спектрометрии</t>
  </si>
  <si>
    <t>В03.016.021</t>
  </si>
  <si>
    <t>Комплексное определение содержания пуринов и пиримидинов методом в моче</t>
  </si>
  <si>
    <t>В03.016.021.001</t>
  </si>
  <si>
    <t>Комплексное определение содержания пуринов и пиримидинов методом в моче методом тандемной масс-спектрометрии</t>
  </si>
  <si>
    <t>В03.016.022</t>
  </si>
  <si>
    <t>Комплексное определение содержания 17-кетостероидов в моче</t>
  </si>
  <si>
    <t>В03.016.022.001</t>
  </si>
  <si>
    <t>Комплексное определение содержания 17-кетостероидов в моче хроматографическим методом</t>
  </si>
  <si>
    <t>В03.016.023</t>
  </si>
  <si>
    <t>Комплексное определение концентрации стероидных гормонов</t>
  </si>
  <si>
    <t>В03.016.023.001</t>
  </si>
  <si>
    <t>Комплексное определение концентрации стероидных гормонов методом тандемной масс-спектрометрии</t>
  </si>
  <si>
    <t>В03.016.024</t>
  </si>
  <si>
    <t>Исследование половых гормонов, их предшественников и метаболитов в семенной жидкости</t>
  </si>
  <si>
    <t>В03.016.025</t>
  </si>
  <si>
    <t>Комплексное определение концентрации на аминокислоты</t>
  </si>
  <si>
    <t>В03.016.025.001</t>
  </si>
  <si>
    <t>Комплексное определение концентрации на аминокислоты методом высокой эффективной жидкостной хроматографии</t>
  </si>
  <si>
    <t>В03.016.026</t>
  </si>
  <si>
    <t>Биохимическое исследование плевральной жидкости</t>
  </si>
  <si>
    <t>В03.019.001</t>
  </si>
  <si>
    <t>Молекулярно-цитогенетическое исследование (FISH-метод) на одну пару хромосом</t>
  </si>
  <si>
    <t>В03.019.002</t>
  </si>
  <si>
    <t>Комплекс исследований для диагностики муковисцидоза</t>
  </si>
  <si>
    <t>В03.019.003</t>
  </si>
  <si>
    <t>Комплекс исследований для диагностики болезни Гоше</t>
  </si>
  <si>
    <t>В03.019.004</t>
  </si>
  <si>
    <t>Комплекс исследований для диагностики мукополисахаридоза тип I</t>
  </si>
  <si>
    <t>В03.019.005</t>
  </si>
  <si>
    <t>Комплекс исследований для диагностики мукополисахаридоза тип II</t>
  </si>
  <si>
    <t>В03.019.006</t>
  </si>
  <si>
    <t>Комплекс исследований для диагностики мукополисахаридоза тип VI</t>
  </si>
  <si>
    <t>В03.019.007</t>
  </si>
  <si>
    <t>Комплекс исследований для диагностики криопирин-ассоциированных синдромов</t>
  </si>
  <si>
    <t>В03.019.008</t>
  </si>
  <si>
    <t>Комплекс исследований для диагностики недостаточности среднецепочечной ацилКоА дегидрогеназы жирных кислот</t>
  </si>
  <si>
    <t>В03.019.009</t>
  </si>
  <si>
    <t>Комплекс исследований для диагностики недостаточности длинноцепочечной 3-гидроксиацил-КоА-дегидрогеназы жирных кислот</t>
  </si>
  <si>
    <t>В03.019.010</t>
  </si>
  <si>
    <t>Комплекс исследований для диагностики Х-сцепленной адренолейкодистрофии</t>
  </si>
  <si>
    <t>В03.019.011</t>
  </si>
  <si>
    <t>Комплекс исследований для диагностики болезни Вильсона-Коновалова</t>
  </si>
  <si>
    <t>В03.019.012</t>
  </si>
  <si>
    <t>Комплекс исследований для диагностики недостаточности альфа1 антитрипсина</t>
  </si>
  <si>
    <t>В03.019.013</t>
  </si>
  <si>
    <t>Комплекс исследований для диагностики миопатии Дюшена</t>
  </si>
  <si>
    <t>В03.019.014</t>
  </si>
  <si>
    <t>Комплекс исследований для диагностики спинальной мышечной атрофии</t>
  </si>
  <si>
    <t>В03.019.015</t>
  </si>
  <si>
    <t>Комплекс исследований для диагностики болезни Ниманна-Пика тип С</t>
  </si>
  <si>
    <t>В03.019.016</t>
  </si>
  <si>
    <t>Комплекс исследований для диагностики несовершенного остеогенеза</t>
  </si>
  <si>
    <t>В03.019.017</t>
  </si>
  <si>
    <t>Комплекс исследований для диагностики острой печеночной порфирии</t>
  </si>
  <si>
    <t>В03.019.018</t>
  </si>
  <si>
    <t>Комплекс исследований для диагностики болезни Фабри</t>
  </si>
  <si>
    <t>В03.019.019</t>
  </si>
  <si>
    <t>Комплекс исследований для диагностики органических ацидурий</t>
  </si>
  <si>
    <t>В03.019.020</t>
  </si>
  <si>
    <t>Комплекс исследований для диагностики нарушений митохондриального в-окисления жирных кислот</t>
  </si>
  <si>
    <t>В03.019.021</t>
  </si>
  <si>
    <t>Комплекс для диагностики наследственного ангионевротического отека (дефектов в системе комплемента)</t>
  </si>
  <si>
    <t>В03.019.022</t>
  </si>
  <si>
    <t>Комплекс исследований для диагностики аминоацидопатий</t>
  </si>
  <si>
    <t>В03.019.023</t>
  </si>
  <si>
    <t>Комплекс исследований для диагностики мукополисахаридоза тип III</t>
  </si>
  <si>
    <t>В03.019.024</t>
  </si>
  <si>
    <t>Комплекс лабораторных исследований для диагностики мукополисахаридоза тип IV</t>
  </si>
  <si>
    <t>В03.019.025</t>
  </si>
  <si>
    <t>Комплекс исследований для диагностики туберозного склероза</t>
  </si>
  <si>
    <t>В03.019.026</t>
  </si>
  <si>
    <t>Комплекс исследований для диагностики болезни Помпе</t>
  </si>
  <si>
    <t>В03.019.027</t>
  </si>
  <si>
    <t>Типирование биологических объектов и следов</t>
  </si>
  <si>
    <t>В03.019.027.001</t>
  </si>
  <si>
    <t>Типирование аутосомной ДНК</t>
  </si>
  <si>
    <t>В03.019.027.002</t>
  </si>
  <si>
    <t>Типирование ДНК Х-хромосомы</t>
  </si>
  <si>
    <t>В03.019.027.003</t>
  </si>
  <si>
    <t>Типирование ДНК Y-хромосомы</t>
  </si>
  <si>
    <t>В03.019.027.004</t>
  </si>
  <si>
    <t>Типирование митохондриальной ДНК</t>
  </si>
  <si>
    <t>В03.020.001</t>
  </si>
  <si>
    <t>Услуги по лечебной физкультуре и спортивной медицине</t>
  </si>
  <si>
    <t>В03.020.002</t>
  </si>
  <si>
    <t>Комплекс обследований по допуску к занятиям физической культурой</t>
  </si>
  <si>
    <t>В03.020.003</t>
  </si>
  <si>
    <t>Комплекс обследований по допуску к занятиям спортом</t>
  </si>
  <si>
    <t>В03.020.004</t>
  </si>
  <si>
    <t>Комплекс обследований по допуску к соревнованиям</t>
  </si>
  <si>
    <t>В03.020.005</t>
  </si>
  <si>
    <t>Определение уровня общей физической подготовленности</t>
  </si>
  <si>
    <t>В03.020.006</t>
  </si>
  <si>
    <t>Определение уровня тренированности</t>
  </si>
  <si>
    <t>В03.020.007</t>
  </si>
  <si>
    <t>Определение степени утомления спортсмена</t>
  </si>
  <si>
    <t>В03.020.008</t>
  </si>
  <si>
    <t>Определение перенапряжения спортсмена</t>
  </si>
  <si>
    <t>В03.020.009</t>
  </si>
  <si>
    <t>Врачебно-педагогическое наблюдение</t>
  </si>
  <si>
    <t>В03.020.010</t>
  </si>
  <si>
    <t>Санитарно-гигиенический надзор за местами и условиями проведения спортивных занятий и соревнований</t>
  </si>
  <si>
    <t>В03.023.001</t>
  </si>
  <si>
    <t>Комплекс исследований для диагностики острого нарушения мозгового кровообращения</t>
  </si>
  <si>
    <t>В03.023.002</t>
  </si>
  <si>
    <t>Комплекс исследований для диагностики эпилепсии</t>
  </si>
  <si>
    <t>В03.024.001</t>
  </si>
  <si>
    <t>Комплекс исследований при подозрении на черепно-мозговую травму</t>
  </si>
  <si>
    <t>В03.024.002</t>
  </si>
  <si>
    <t>Комплекс исследований для диагностики образования головного мозга</t>
  </si>
  <si>
    <t>В03.024.003</t>
  </si>
  <si>
    <t>Комплекс исследований для диагностики образования позвоночника и спинного мозга</t>
  </si>
  <si>
    <t>В03.025.001</t>
  </si>
  <si>
    <t>Комплекс исследований функции почек</t>
  </si>
  <si>
    <t>В03.025.002</t>
  </si>
  <si>
    <t>Комплекс исследований для диагностики и оценки степени тяжести почечной недостаточности</t>
  </si>
  <si>
    <t>В03.025.003</t>
  </si>
  <si>
    <t>Комплекс исследований оценки состояния пациента, получающего лечение программным диализом</t>
  </si>
  <si>
    <t>В03.025.004</t>
  </si>
  <si>
    <t>Комплекс исследований оценки состояния пациента, получающего лечение перитонеальным диализом</t>
  </si>
  <si>
    <t>В03.027.001</t>
  </si>
  <si>
    <t>Комплекс исследований для диагностики злокачественных новообразований носоглотки</t>
  </si>
  <si>
    <t>В03.027.002</t>
  </si>
  <si>
    <t>Комплекс исследований для диагностики злокачественных новообразований полости носа и околоносовых пазух</t>
  </si>
  <si>
    <t>В03.027.003</t>
  </si>
  <si>
    <t>Комплекс исследований для диагностики злокачественных новообразований органов полости рта и ротоглотки</t>
  </si>
  <si>
    <t>В03.027.004</t>
  </si>
  <si>
    <t>Комплекс исследований для диагностики злокачественных новообразований гортани</t>
  </si>
  <si>
    <t>В03. 027.005</t>
  </si>
  <si>
    <t>Комплекс исследований для диагностики злокачественных новообразований гортаноглотки</t>
  </si>
  <si>
    <t>В03.027.006</t>
  </si>
  <si>
    <t>Комплекс исследований для диагностики злокачественных новообразований щитовидной железы</t>
  </si>
  <si>
    <t>В03.027.007</t>
  </si>
  <si>
    <t>Комплекс исследований для диагностики злокачественных новообразований молочной железы</t>
  </si>
  <si>
    <t>В03.027.008</t>
  </si>
  <si>
    <t>Комплекс исследований для диагностики злокачественных новообразований легкого</t>
  </si>
  <si>
    <t>В03.027.009</t>
  </si>
  <si>
    <t>Комплекс исследований для диагностики образования средостения</t>
  </si>
  <si>
    <t>В03.027.010</t>
  </si>
  <si>
    <t>Комплекс исследований для диагностики злокачественных новообразований пищевода</t>
  </si>
  <si>
    <t>В03.027.011</t>
  </si>
  <si>
    <t>Комплекс исследований для диагностики злокачественных новообразований желудка</t>
  </si>
  <si>
    <t>В03.027.012</t>
  </si>
  <si>
    <t>Комплекс исследований для диагностики злокачественных новообразований толстой кишки</t>
  </si>
  <si>
    <t>В03.027.013</t>
  </si>
  <si>
    <t>Комплекс исследований для диагностики злокачественных новообразований прямой кишки</t>
  </si>
  <si>
    <t>В03.027.014</t>
  </si>
  <si>
    <t>Комплекс исследований для диагностики злокачественных новообразований забрюшинного пространства</t>
  </si>
  <si>
    <t>В03.027.015</t>
  </si>
  <si>
    <t>Комплекс исследований для диагностики злокачественных новообразований шейки матки</t>
  </si>
  <si>
    <t>В03.027.016</t>
  </si>
  <si>
    <t>Комплекс исследований для диагностики злокачественных новообразований эндометрия</t>
  </si>
  <si>
    <t>В03.027.017</t>
  </si>
  <si>
    <t>Комплекс исследований для диагностики злокачественных новообразований яичников</t>
  </si>
  <si>
    <t>В03.027.018</t>
  </si>
  <si>
    <t>Комплекс исследований для диагностики злокачественных новообразований почки</t>
  </si>
  <si>
    <t>В03.027.019</t>
  </si>
  <si>
    <t>Комплекс исследований для диагностики злокачественных новообразований мочевого пузыря</t>
  </si>
  <si>
    <t>В03.027.020</t>
  </si>
  <si>
    <t>Комплекс исследований для диагностики злокачественных новообразований предстательной железы</t>
  </si>
  <si>
    <t>В03.027.021</t>
  </si>
  <si>
    <t>Комплекс исследований для диагностики образования яичка</t>
  </si>
  <si>
    <t>В03.027.022</t>
  </si>
  <si>
    <t>Комплекс исследований для диагностики лимфогранулематоза</t>
  </si>
  <si>
    <t>В03.027.023</t>
  </si>
  <si>
    <t>Комплекс исследований для диагностики распространенности опухолевого процесса</t>
  </si>
  <si>
    <t>В03.027.024</t>
  </si>
  <si>
    <t>Комплекс исследований для диагностики злокачественных новообразований слюнной железы</t>
  </si>
  <si>
    <t>В03.027.025</t>
  </si>
  <si>
    <t>Комплекс исследований для диагностики злокачественных новообразований тонкой кишки</t>
  </si>
  <si>
    <t>В03.027.026</t>
  </si>
  <si>
    <t>Комплекс исследований для диагностики злокачественных новообразований ануса и анального канала</t>
  </si>
  <si>
    <t>В03.027.027</t>
  </si>
  <si>
    <t>Комплекс исследований для диагностики злокачественных новообразований поджелудочной железы</t>
  </si>
  <si>
    <t>В03.027.028</t>
  </si>
  <si>
    <t>Комплекс исследований для диагностики злокачественных новообразований печени</t>
  </si>
  <si>
    <t>В03.027.029</t>
  </si>
  <si>
    <t>Комплекс исследований для диагностики злокачественных новообразований желчного пузыря и желчевыводящих путей</t>
  </si>
  <si>
    <t>В03.027.030</t>
  </si>
  <si>
    <t>Комплекс исследований для диагностики злокачественных новообразований других и неточно обозначенных органов пищеварения</t>
  </si>
  <si>
    <t>В03.027.031</t>
  </si>
  <si>
    <t>Комплекс исследований для диагностики злокачественных новообразований сердца</t>
  </si>
  <si>
    <t>В03.027.032</t>
  </si>
  <si>
    <t>Комплекс исследований для диагностики злокачественных новообразований плевры</t>
  </si>
  <si>
    <t>В03.027.033</t>
  </si>
  <si>
    <t>Комплекс исследований для диагностики злокачественных новообразований вилочковой железы</t>
  </si>
  <si>
    <t>В03.027.034</t>
  </si>
  <si>
    <t>Комплекс исследований для диагностики злокачественных новообразований трахеи и бронхов</t>
  </si>
  <si>
    <t>В03.027.035</t>
  </si>
  <si>
    <t>Комплекс исследований для диагностики злокачественных новообразований надпочечника</t>
  </si>
  <si>
    <t>В03.027.036</t>
  </si>
  <si>
    <t>Комплекс исследований для диагностики злокачественных новообразований глаза</t>
  </si>
  <si>
    <t>В03.027.037</t>
  </si>
  <si>
    <t>Комплекс исследований для диагностики злокачественных новообразований мочеточника, других и неуточненных мочевых органов</t>
  </si>
  <si>
    <t>В03.027.038</t>
  </si>
  <si>
    <t>Комплекс исследований для диагностики злокачественных новообразований полового члена, других и неуточненных мужских половых органов</t>
  </si>
  <si>
    <t>В03.027.039</t>
  </si>
  <si>
    <t>Комплекс исследований для диагностики злокачественных новообразований вульвы и влагалища</t>
  </si>
  <si>
    <t>В03.027.040</t>
  </si>
  <si>
    <t>Комплекс исследований для диагностики злокачественных новообразований тела матки (кроме эндометрия)</t>
  </si>
  <si>
    <t>В03.027.041</t>
  </si>
  <si>
    <t>Комплекс исследований для диагностики злокачественных новообразований других и неуточненных женских половых органов</t>
  </si>
  <si>
    <t>В03.027.042</t>
  </si>
  <si>
    <t>Комплекс исследований для диагностики злокачественных новообразований периферических нервов и вегетативной нервной системы</t>
  </si>
  <si>
    <t>В03.027.043</t>
  </si>
  <si>
    <t>Комплекс исследований для диагностики злокачественных новообразований других типов соединительной и мягких тканей</t>
  </si>
  <si>
    <t>В03.027.044</t>
  </si>
  <si>
    <t>Комплекс исследований для диагностики меланомы кожи</t>
  </si>
  <si>
    <t>В03.027.045</t>
  </si>
  <si>
    <t>Комплекс исследований для диагностики других злокачественных новообразований кожи</t>
  </si>
  <si>
    <t>В03.027.046</t>
  </si>
  <si>
    <t>Комплекс исследований для диагностики злокачественных новообразований костей и суставных хрящей конечностей</t>
  </si>
  <si>
    <t>В03.027.047</t>
  </si>
  <si>
    <t>Комплекс исследований для диагностики злокачественных новообразований костей и суставных хрящей других и неуточненных локализаций</t>
  </si>
  <si>
    <t>В03.027.048</t>
  </si>
  <si>
    <t>Комплекс исследований для диагностики мезотелиомы</t>
  </si>
  <si>
    <t>В03.027.049</t>
  </si>
  <si>
    <t>Комплекс исследований для диагностики саркомы Капоши</t>
  </si>
  <si>
    <t>В03.028.001</t>
  </si>
  <si>
    <t>Объективная аудио метрия</t>
  </si>
  <si>
    <t>В03.029.001</t>
  </si>
  <si>
    <t>Комплекс исследований для диагностики нарушения зрения</t>
  </si>
  <si>
    <t>В03.029.002</t>
  </si>
  <si>
    <t>Комплекс исследований для диагностики глаукомы</t>
  </si>
  <si>
    <t>В03.029.003</t>
  </si>
  <si>
    <t>Комплексное исследование для диагностики ретинопатии недоношенных</t>
  </si>
  <si>
    <t>В03.032.001</t>
  </si>
  <si>
    <t>Неонатальный скрининг</t>
  </si>
  <si>
    <t>В03.032.002</t>
  </si>
  <si>
    <t>Комплексное исследование для пренатальной диагностики нарушений развития ребенка (внутриутробно)</t>
  </si>
  <si>
    <t>В03.032.003</t>
  </si>
  <si>
    <t>Комплекс исследований для диагностики галактоземии</t>
  </si>
  <si>
    <t>В03.032.004</t>
  </si>
  <si>
    <t>Комплекс исследований для диагностики фенилкетонурии</t>
  </si>
  <si>
    <t>В03.035.001</t>
  </si>
  <si>
    <t>Комплекс услуг, проводимый врачом судебно-психиатрическим экспертом в ходе судебно-психиатрической экспертизы</t>
  </si>
  <si>
    <t>В03.035.001.001</t>
  </si>
  <si>
    <t>Изучение материалов дела подэкспертного и их анализ врачом судебно-психиатрическим экспертом при проведении судебно-психиатрической экспертизы живых лиц</t>
  </si>
  <si>
    <t>В03.035.001.002</t>
  </si>
  <si>
    <t>Изучение медицинских документов подэкспертного и их анализ врачом судебно-психиатрическим экспертом при проведении судебно-психиатрической экспертизы живых лиц</t>
  </si>
  <si>
    <t>В03.035.001.003</t>
  </si>
  <si>
    <t>Изучение материалов дела подэкспертного и их анализ врачом судебно-психиатрическим экспертом при проведении заочной (в том числе посмертной) судебно-психиатрической экспертизы</t>
  </si>
  <si>
    <t>В03.035.001.004</t>
  </si>
  <si>
    <t>Изучение медицинских документов подэкспертного и их анализ врачом судебно-психиатрическим экспертом при проведении заочной (в том числе посмертной) судебно-психиатрической экспертизы</t>
  </si>
  <si>
    <t>В03.035.001.005</t>
  </si>
  <si>
    <t>Изучение материалов дела подэкспертного и их анализ врачом судебно-психиатрическим экспертом при проведении комплексной судебно-психиатрической экспертизы живых лиц</t>
  </si>
  <si>
    <t>В03.035.001.006</t>
  </si>
  <si>
    <t>Изучение медицинских документов подэкспертного и их анализ врачом судебно-психиатрическим экспертом при проведении комплексной судебно-психиатрической экспертизы живых лиц</t>
  </si>
  <si>
    <t>В03.035.001.007</t>
  </si>
  <si>
    <t>Подготовка и написание экспертного заключения врачом судебно-психиатрическим экспертом при проведении судебно-психиатрической экспертизы</t>
  </si>
  <si>
    <t>В03.035.002</t>
  </si>
  <si>
    <t>Наблюдение за поведением испытуемого при проведении судебно-психиатрической экспертизы</t>
  </si>
  <si>
    <t>В03.035.003</t>
  </si>
  <si>
    <t>Комплекс услуг, проводимый медицинским психологом в ходе судебно-психиатрической экспертизы</t>
  </si>
  <si>
    <t>В03.035.003.001</t>
  </si>
  <si>
    <t>Изучение материалов дела подэкспертного и их анализ медицинским психологом при проведении экспериментально-психологического (психодиагностического исследования) в рамках однородной судебно-психиатрической экспертизы</t>
  </si>
  <si>
    <t>В03.035.003.002</t>
  </si>
  <si>
    <t>Изучение медицинских документов медицинским психологом при проведении экспериментально-психологического (психодиагностического исследования) в рамках однородной судебно-психиатрической экспертизы</t>
  </si>
  <si>
    <t>В03.035.003.003</t>
  </si>
  <si>
    <t>Изучение материалов дела подэкспертного и их анализ медицинским психологом при проведении комплексной судебно-психиатрической экспертизы живых лиц</t>
  </si>
  <si>
    <t>В03.035.003.004</t>
  </si>
  <si>
    <t>Изучение медицинских документов испытуемого медицинским психологом при проведении комплексной судебно-психиатрической экспертизы живых лиц</t>
  </si>
  <si>
    <t>В03.035.003.005</t>
  </si>
  <si>
    <t>Подготовка и написание экспертного заключения медицинским психологом при проведении комплексной судебно-психиатрической экспертизы</t>
  </si>
  <si>
    <t>В03.035.004</t>
  </si>
  <si>
    <t>Патопсихологическое-экспериментальное-психологическое (психодиагностическое) исследование</t>
  </si>
  <si>
    <t>В03.035.005</t>
  </si>
  <si>
    <t>Комплекс услуг, проводимый врачом психиатром-сексологом-судебным экспертом при проведении комплексной судебной сексолого-психиатрической экспертизы живых лиц</t>
  </si>
  <si>
    <t>В03.035.005.001</t>
  </si>
  <si>
    <t>Изучение материалов дела подэкспертного и их анализ врачом психиатром-сексологом-судебным экспертом при проведении комплексной судебной экспертизы живых лиц</t>
  </si>
  <si>
    <t>В03.035.005.002</t>
  </si>
  <si>
    <t>Изучение медицинских документов подэкспертного и их анализ врачом психиатром-сексологом-судебным экспертом при проведении комплексной судебной экспертизы живых лиц</t>
  </si>
  <si>
    <t>В03.035.005.003</t>
  </si>
  <si>
    <t>Подготовка и написание экспертного заключения врачом психиатром-сексологом-судебным экспертом при проведении комплексной судебной экспертизы живых лиц</t>
  </si>
  <si>
    <t>В03.037.001</t>
  </si>
  <si>
    <t>Функциональное тестирование легких</t>
  </si>
  <si>
    <t>В03.037.002</t>
  </si>
  <si>
    <t>Комплекс исследований для диагностики легочной недостаточности</t>
  </si>
  <si>
    <t>В03.040.001</t>
  </si>
  <si>
    <t>Комплекс исследований для диагностики системной красной волчанки</t>
  </si>
  <si>
    <t>В03.040.002</t>
  </si>
  <si>
    <t>Комплекс исследований на активность при ревматизме</t>
  </si>
  <si>
    <t>В03.043.001</t>
  </si>
  <si>
    <t>Комплекс исследований при подозрении на тромбоэмболию легочной артерии</t>
  </si>
  <si>
    <t>В03.043.002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</si>
  <si>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</t>
  </si>
  <si>
    <t>В03.044.001</t>
  </si>
  <si>
    <t>Комплекс услуг по оказанию скорой медицинской помощи в пути следования при медицинской эвакуации врачом скорой медицинской помощи (врачом-специалистом) выездной бригады скорой медицинской помощи</t>
  </si>
  <si>
    <t>В03.044.002</t>
  </si>
  <si>
    <t>Комплекс услуг по оказанию скорой медицинской помощи в пути следования при медицинской эвакуации фельдшером скорой медицинской помощи или медицинской сестрой (медицинским братом) выездной бригады скорой медицинской помощи</t>
  </si>
  <si>
    <t>В03.045.001</t>
  </si>
  <si>
    <t>Медико-криминалистическое исследование</t>
  </si>
  <si>
    <t>В03.045.003</t>
  </si>
  <si>
    <t>Биометрическое описание внешности по методу количественного словесного портрета</t>
  </si>
  <si>
    <t>В03.045.004</t>
  </si>
  <si>
    <t>Определение возраста по признакам внешности, зубам и рентгенологическим данным</t>
  </si>
  <si>
    <t>В03.045.005</t>
  </si>
  <si>
    <t>Определение родства по признакам внешности: портретная экспертиза с изготовлением фотографий</t>
  </si>
  <si>
    <t>В03.045.006</t>
  </si>
  <si>
    <t>Определение родства по признакам внешности: портретная экспертиза имеющихся фотографий</t>
  </si>
  <si>
    <t>В03. 045.007</t>
  </si>
  <si>
    <t>Определение родства (отец-мать-ребенок) по дерматоглифическим особенностям кистей и стоп</t>
  </si>
  <si>
    <t>В03.045.008</t>
  </si>
  <si>
    <t>Определение родства по признакам внешности: портретная экспертиза (лицо-лицо)</t>
  </si>
  <si>
    <t>В03.045.009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</si>
  <si>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</si>
  <si>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В03.045.011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</si>
  <si>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</si>
  <si>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В03.045.012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</si>
  <si>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</si>
  <si>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В03.045.013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</si>
  <si>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</si>
  <si>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В03.045.014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</si>
  <si>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</si>
  <si>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В03.045.015</t>
  </si>
  <si>
    <t>Установление давности захоронения трупа</t>
  </si>
  <si>
    <t>В03.045.016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</si>
  <si>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</si>
  <si>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В03.045.017</t>
  </si>
  <si>
    <t>Краниометрическое исследование и определение категорий размеров одного черепа</t>
  </si>
  <si>
    <t>В03.045.018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</si>
  <si>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</si>
  <si>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В03.045.018.001</t>
  </si>
  <si>
    <t>Диагностика пола по индивидуальному набору костей посткраниального скелета</t>
  </si>
  <si>
    <t>В03.045.018.002</t>
  </si>
  <si>
    <t>Диагностика возраста</t>
  </si>
  <si>
    <t>В03.045.018.003</t>
  </si>
  <si>
    <t>Диагностика расы по черепу</t>
  </si>
  <si>
    <t>В03.045.018.004</t>
  </si>
  <si>
    <t>Установление длины тела</t>
  </si>
  <si>
    <t>В03.045.018.005</t>
  </si>
  <si>
    <t>Установление соматических параметров: длины рук (ног, корпуса); ширины плеч (таза)</t>
  </si>
  <si>
    <t>В03.045.018.006</t>
  </si>
  <si>
    <t>Установление массивности скелета и типа телосложения</t>
  </si>
  <si>
    <t>В03.045.019</t>
  </si>
  <si>
    <t>Экспертные идентификационные исследования (экспертизы) сожженных костей и зольных останков</t>
  </si>
  <si>
    <t>В03.045.023</t>
  </si>
  <si>
    <t>Судебно-химическая экспертиза (исследование) биологического объекта с целью определения окиси углерода, СОНb и MetHb</t>
  </si>
  <si>
    <t>В03.045.023.001</t>
  </si>
  <si>
    <t>Судебно-химическая экспертиза (исследование) крови с целью определения СОНb с использованием спектрофотометрии</t>
  </si>
  <si>
    <t>В03.045.023.002</t>
  </si>
  <si>
    <t>Судебно-химическая экспертиза (исследование) крови с целью определения СОНb и MetHb с использованием СО-оксиметра</t>
  </si>
  <si>
    <t>В03.045.024</t>
  </si>
  <si>
    <t>Судебно-химическая экспертиза (исследование) объектов биологического происхождения на наличие металлов и других токсикологически важных элементов</t>
  </si>
  <si>
    <t>В03.045.024.001</t>
  </si>
  <si>
    <t>Судебно-химическая экспертиза (исследование) биологического объекта (моча, кровь, сыворотка крови, содержимого желудка, желчи) на наличие металлов и других токсикологически важных элементов (один объект исследования)</t>
  </si>
  <si>
    <t>В03.045.024.002</t>
  </si>
  <si>
    <t>Судебно-химическая экспертиза (исследование) тканей внутренних органов человека (печень, почка, лёгкое, мозг, селезёнка) на наличие металлов и других токсикологически важных элементов (один объект исследования)</t>
  </si>
  <si>
    <t>В03.045.024.003</t>
  </si>
  <si>
    <t>Судебно-химическая экспертиза (исследование) волос на наличие металлов и других токсикологически важных элементов (один объект исследования)</t>
  </si>
  <si>
    <t>В03.045.024.004</t>
  </si>
  <si>
    <t>Судебно-химическая экспертиза (исследование) ногтей на наличие металлов и других токсикологически важных элементов (один объект исследования)</t>
  </si>
  <si>
    <t>В03.045.024.005</t>
  </si>
  <si>
    <t>Судебно-химическая экспертиза (исследование) костей на наличие металлов и других токсикологически важных элементов (один объект исследования)</t>
  </si>
  <si>
    <t>В03.045.025</t>
  </si>
  <si>
    <t>Судебно-химическая экспертиза (исследование) биологического объекта на наличие химических веществ</t>
  </si>
  <si>
    <t>В03.045.025.001</t>
  </si>
  <si>
    <t>Судебно-химическая экспертиза (исследование) биологического объекта на наличие кислот</t>
  </si>
  <si>
    <t>В03.045.025.002</t>
  </si>
  <si>
    <t>Судебно-химическая экспертиза (исследование) биологического объекта на наличие щелочей</t>
  </si>
  <si>
    <t>В03.045.026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</si>
  <si>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в полной семейной группе</t>
  </si>
  <si>
    <t>В03.045.027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</si>
  <si>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с использованием в качестве референсных образцов биологических объектов от родителей отсутствующего предполагаемого родителя (бабушки/дедушки ребенка), объектов от других его родственников, биологических контактных следов на предметах обихода отсутствующего предполагаемого родителя</t>
  </si>
  <si>
    <t>В03.045.028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</si>
  <si>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- в варианте пренатального исследования</t>
  </si>
  <si>
    <t>В03.045.029</t>
  </si>
  <si>
    <t>Комплекс исследований для установления зиготности (истинности) близнецов</t>
  </si>
  <si>
    <t>В03.045.030</t>
  </si>
  <si>
    <t>Комплекс исследований для установления родословных кровнородственных связей</t>
  </si>
  <si>
    <t>В03.045.031</t>
  </si>
  <si>
    <t>Комплекс исследований для установления истинных родителей ребенка - по делам о спорном происхождении детей (оспаривание отцовства/материнства или подмена детей) или по иным обстоятельствам в неполной семейной группе</t>
  </si>
  <si>
    <t>В03.045.032</t>
  </si>
  <si>
    <t>Комплексная экспертиза материалов дела</t>
  </si>
  <si>
    <t>В03.045.033</t>
  </si>
  <si>
    <t>Судебно-биохимическая экспертиза</t>
  </si>
  <si>
    <t>В03.045.034</t>
  </si>
  <si>
    <t>Судебно-экспертная идентификация неопознанных останков человека</t>
  </si>
  <si>
    <t>В03.045.035</t>
  </si>
  <si>
    <t>Установление принадлежности биологических следов и объектов (крови, спермы, слюны, волос и других отчлененных частей тела, тканей и органов) конкретному лицу</t>
  </si>
  <si>
    <t>В03.045.036</t>
  </si>
  <si>
    <t>Установление принадлежности биологических следов и объектов, фиксированных гистологическими реагентами</t>
  </si>
  <si>
    <t>В03.045.037</t>
  </si>
  <si>
    <t>Установление половой принадлежности биологических следов и объектов</t>
  </si>
  <si>
    <t>В03.045.038</t>
  </si>
  <si>
    <t>Установление биологического родства до уровня третьего поколения (родные, сводные, двоюродные братья-сестры; племянники-дяди, тети; дедушки, бабушки - внуки)</t>
  </si>
  <si>
    <t>В03.045.039</t>
  </si>
  <si>
    <t>Получение генетического материала (суммарной клеточной ДНК) из биологических объектов и следов, изъятых с мест несчастных случаев или нераскрытых преступлений, и хранение препаратов</t>
  </si>
  <si>
    <t>ДНК</t>
  </si>
  <si>
    <t>В03.047.001</t>
  </si>
  <si>
    <t>Комплекс исследований для диагностики этиологии желтухи</t>
  </si>
  <si>
    <t>В03.047.002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</si>
  <si>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</si>
  <si>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В03.048.001</t>
  </si>
  <si>
    <t>Комплекс исследований при остром отравлении неизвестным веществом</t>
  </si>
  <si>
    <t>В03.051.001</t>
  </si>
  <si>
    <t>Комплекс исследований при проведении трансфузионно-инфузионной терапии</t>
  </si>
  <si>
    <t>В03.052.001</t>
  </si>
  <si>
    <t>Комплексное ультразвуковое исследование внутренних органов</t>
  </si>
  <si>
    <t>В03.053.001</t>
  </si>
  <si>
    <t>Комплекс исследований для диагностики мочекаменной болезни</t>
  </si>
  <si>
    <t>В03.053.002</t>
  </si>
  <si>
    <t>Спермограмма</t>
  </si>
  <si>
    <t>В03.057.001</t>
  </si>
  <si>
    <t>Комплекс исследований для диагностики механической желтухи</t>
  </si>
  <si>
    <t>В03.057.002</t>
  </si>
  <si>
    <t>Комплекс исследований для диагностики острого панкреатита</t>
  </si>
  <si>
    <t>В03.057.003</t>
  </si>
  <si>
    <t>Комплекс исследований для диагностики желудочно-кишечного кровотечения</t>
  </si>
  <si>
    <t>В03.057.004</t>
  </si>
  <si>
    <t>Комплекс исследований для диагностики кишечной непроходимости</t>
  </si>
  <si>
    <t>В03.057.005</t>
  </si>
  <si>
    <t>Комплекс исследований для оценки возможности прижизненного родственного донорства почки</t>
  </si>
  <si>
    <t>В03.057.006</t>
  </si>
  <si>
    <t>Комплекс исследований для оценки возможности прижизненного родственного донорства фрагмента печени</t>
  </si>
  <si>
    <t>В03.057.007</t>
  </si>
  <si>
    <t>Комплекс исследований для оценки возможности прижизненного родственного донорства фрагмента поджелудочной железы</t>
  </si>
  <si>
    <t>В03.057.008</t>
  </si>
  <si>
    <t>Комплекс исследований для оценки возможности прижизненного родственного донорства фрагмента тонкой кишки</t>
  </si>
  <si>
    <t>В03.057.009</t>
  </si>
  <si>
    <t>Комплекс исследований для диагностики отторжения трансплантата почки</t>
  </si>
  <si>
    <t>В03.057.010</t>
  </si>
  <si>
    <t>Комплекс исследований для диагностики отторжения трансплантата печени</t>
  </si>
  <si>
    <t>В03.057.011</t>
  </si>
  <si>
    <t>Комплекс исследований для диагностики отторжения трансплантата сердца</t>
  </si>
  <si>
    <t>В03.057.012</t>
  </si>
  <si>
    <t>Комплекс исследований для диагностики отторжения трансплантата поджелудочной железы</t>
  </si>
  <si>
    <t>В03.057.013</t>
  </si>
  <si>
    <t>Комплекс исследований для диагностики отторжения трансплантата тонкой кишки</t>
  </si>
  <si>
    <t>В03.057.014</t>
  </si>
  <si>
    <t>Комплекс исследований для диагностики отторжения трансплантата легких</t>
  </si>
  <si>
    <t>В03.057.015</t>
  </si>
  <si>
    <t>Комплекс исследований для диагностики отторжения трансплантата комплекса сердце-легкие</t>
  </si>
  <si>
    <t>В03.057.016</t>
  </si>
  <si>
    <t>Комплекс исследований для диагностики отторжения трансплантата гемопоэтических стволовых клеток</t>
  </si>
  <si>
    <t>В03.058.001</t>
  </si>
  <si>
    <t>Комплекс исследований для диагностики нарушений функции щитовидной железы</t>
  </si>
  <si>
    <t>В03.058.002</t>
  </si>
  <si>
    <t>Комплекс исследований для диагностики нарушений функции надпочечников</t>
  </si>
  <si>
    <t>В03.058.003</t>
  </si>
  <si>
    <t>Комплекс исследований для оценки возможностей прижизненного родственного донорства гемопоэтических стволовых клеток</t>
  </si>
  <si>
    <t>В03.066.001</t>
  </si>
  <si>
    <t>Комплекс исследований для диагностики состояния зубочелюстной системы с помощью методов и средств лучевой визуализации</t>
  </si>
  <si>
    <t>В03.070.001</t>
  </si>
  <si>
    <t>Психологическое (психотерапевтическое) консультирование по коррекции факторов риска развития неинфекционных заболеваний первичное</t>
  </si>
  <si>
    <t>В03.070.002</t>
  </si>
  <si>
    <t>Психологическое (психотерапевтическое) консультирование по коррекции факторов риска развития неинфекционных заболеваний повторное</t>
  </si>
  <si>
    <t>В03.070.003</t>
  </si>
  <si>
    <t>Комплекс клинико-психологических исследований для оценки факторов риска, и адаптивных ресурсов психики пациента</t>
  </si>
  <si>
    <t>В03.070.004</t>
  </si>
  <si>
    <t>Комплекс клинико-психологических исследований для определения характера нарушения высших психических функций, эмоций, личности</t>
  </si>
  <si>
    <t>В03.070.005</t>
  </si>
  <si>
    <t>Комплекс исследований для диагностики асептического остеонекроза при хронической форме кессонной (декомпрессионной) болезни</t>
  </si>
  <si>
    <t>В03.070.006</t>
  </si>
  <si>
    <t>Комплекс исследований для диагностики баротравмы уха и придаточной пазухи носа</t>
  </si>
  <si>
    <t>В03.070.007</t>
  </si>
  <si>
    <t>Комплекс исследований для диагностики баротравмы легких</t>
  </si>
  <si>
    <t>В03.070.008</t>
  </si>
  <si>
    <t>Комплекс исследований для диагностики кессонной (декомпрессионной) болезни</t>
  </si>
  <si>
    <t>В04.001.001</t>
  </si>
  <si>
    <t>Диспансерный прием (осмотр, консультация) врача-акушера-гинеколога</t>
  </si>
  <si>
    <t>В04.001.002</t>
  </si>
  <si>
    <t>Профилактический прием (осмотр, консультация) врача-акушера-гинеколога</t>
  </si>
  <si>
    <t>В04.001.003</t>
  </si>
  <si>
    <t>Школа для беременных</t>
  </si>
  <si>
    <t>В04.002.001</t>
  </si>
  <si>
    <t>Диспансерный прием (осмотр, консультация) врача-аллерголога-иммунолога</t>
  </si>
  <si>
    <t>В04.002.002</t>
  </si>
  <si>
    <t>Профилактический прием (осмотр, консультация) врача-аллерголога-иммунолога</t>
  </si>
  <si>
    <t>В04.004.001</t>
  </si>
  <si>
    <t>Диспансерный прием (осмотр, консультация) врача-гастроэнтеролога</t>
  </si>
  <si>
    <t>В04.004.002</t>
  </si>
  <si>
    <t>Профилактический прием (осмотр, консультация) врача-гастроэнтеролога</t>
  </si>
  <si>
    <t>В04.004.003</t>
  </si>
  <si>
    <t>Школа для больных хроническим гепатитом</t>
  </si>
  <si>
    <t>В04.005.001</t>
  </si>
  <si>
    <t>Диспансерный прием (осмотр, консультация) врача-гематолога</t>
  </si>
  <si>
    <t>В04.006.001</t>
  </si>
  <si>
    <t>Диспансерный прием (осмотр, консультация) врача-генетика</t>
  </si>
  <si>
    <t>В04.007.001</t>
  </si>
  <si>
    <t>Диспансерный прием (осмотр, консультация) врача-гериатра</t>
  </si>
  <si>
    <t>В04.008.001</t>
  </si>
  <si>
    <t>Диспансерный прием (осмотр, консультация) врача-дерматовенеролога</t>
  </si>
  <si>
    <t>В04.008.002</t>
  </si>
  <si>
    <t>Профилактический прием (осмотр, консультация) врача-дерматовенеролога</t>
  </si>
  <si>
    <t>В04.009.001</t>
  </si>
  <si>
    <t>Диспансерный прием (осмотр, консультация) врача-детского онколога</t>
  </si>
  <si>
    <t>В04.009.002</t>
  </si>
  <si>
    <t>Профилактический прием (осмотр, консультация) врача-детского онколога</t>
  </si>
  <si>
    <t>В04.010.001</t>
  </si>
  <si>
    <t>Диспансерный прием (осмотр, консультация) врача-детского хирурга</t>
  </si>
  <si>
    <t>В04.010.002</t>
  </si>
  <si>
    <t>Профилактический прием (осмотр, консультация) врача-детского хирурга</t>
  </si>
  <si>
    <t>В04.012.001</t>
  </si>
  <si>
    <t>Школа для пациентов с сахарным диабетом</t>
  </si>
  <si>
    <t>В04.014.001</t>
  </si>
  <si>
    <t>Школа пациентов, инфицированных вирусом иммунодефицита человека (ВИЧ-инфекцией)</t>
  </si>
  <si>
    <t>В04.014.002</t>
  </si>
  <si>
    <t>Диспансерный прием (осмотр, консультация) врача-инфекциониста</t>
  </si>
  <si>
    <t>В04.014.003</t>
  </si>
  <si>
    <t>Профилактический прием (осмотр, консультация) врача-инфекциониста</t>
  </si>
  <si>
    <t>В04.014.004</t>
  </si>
  <si>
    <t>Вакцинация</t>
  </si>
  <si>
    <t>В04.014.005</t>
  </si>
  <si>
    <t>Осмотр (наблюдение) врача-инфекциониста в очаге инфекции</t>
  </si>
  <si>
    <t>В04.015.001</t>
  </si>
  <si>
    <t>Школа для больных с артериальной гипертензией</t>
  </si>
  <si>
    <t>В04.015.002</t>
  </si>
  <si>
    <t>Школа для больных с сердечной недостаточностью</t>
  </si>
  <si>
    <t>В04.015.003</t>
  </si>
  <si>
    <t>Диспансерный прием (осмотр, консультация) врача-кардиолога</t>
  </si>
  <si>
    <t>В04.015.004</t>
  </si>
  <si>
    <t>Профилактический прием (осмотр, консультация) врача-детского кардиолога</t>
  </si>
  <si>
    <t>В04.015.005</t>
  </si>
  <si>
    <t>Диспансерный прием (осмотр, консультация) врача-детского кардиолога</t>
  </si>
  <si>
    <t>В04.015.006</t>
  </si>
  <si>
    <t>Школа для пациентов с врожденными пороками сердца</t>
  </si>
  <si>
    <t>В04.018.001</t>
  </si>
  <si>
    <t>Диспансерный прием (осмотр, консультация) врача-колопроктолога</t>
  </si>
  <si>
    <t>В04.018.002</t>
  </si>
  <si>
    <t>Профилактический прием (осмотр, консультация) врача-колопроктолога</t>
  </si>
  <si>
    <t>В04.020.001</t>
  </si>
  <si>
    <t>Диспансерный прием (осмотр, консультация) врача по лечебной физкультуре</t>
  </si>
  <si>
    <t>В04.020.002</t>
  </si>
  <si>
    <t>Профилактический прием (осмотр, консультация) врача по лечебной физкультуре</t>
  </si>
  <si>
    <t>В04.023.001</t>
  </si>
  <si>
    <t>Диспансерный прием (осмотр, консультация) врача-невролога</t>
  </si>
  <si>
    <t>В04.023.002</t>
  </si>
  <si>
    <t>Профилактический прием (осмотр, консультация) врача-невролога</t>
  </si>
  <si>
    <t>В04.023.003</t>
  </si>
  <si>
    <t>Школа для больных с рассеянным склерозом</t>
  </si>
  <si>
    <t>В04.023.004</t>
  </si>
  <si>
    <t>Школа для больных с эпилепсией</t>
  </si>
  <si>
    <t>В04.023.005</t>
  </si>
  <si>
    <t>Школа для больных с гиперкинезами</t>
  </si>
  <si>
    <t>В04.023.006</t>
  </si>
  <si>
    <t>Школа для больных с болезнью Паркинсона</t>
  </si>
  <si>
    <t>В04.025.001</t>
  </si>
  <si>
    <t>Школа для пациентов, находящихся на хроническом гемодиализе</t>
  </si>
  <si>
    <t>В04.025.002</t>
  </si>
  <si>
    <t>Диспансерный прием (осмотр, консультация) врача-нефролога</t>
  </si>
  <si>
    <t>В04.025.003</t>
  </si>
  <si>
    <t>Школа для больных, находящихся на перитонеальном диализе</t>
  </si>
  <si>
    <t>В04.025.004</t>
  </si>
  <si>
    <t>Школа для пациентов хронической болезнью почек</t>
  </si>
  <si>
    <t>В04.026.001</t>
  </si>
  <si>
    <t>Диспансерный прием (осмотр, консультация) врача общей практики (семейного врача)</t>
  </si>
  <si>
    <t>В04.026.002</t>
  </si>
  <si>
    <t>Профилактический прием (осмотр, консультация) врача общей практики (семейного врача)</t>
  </si>
  <si>
    <t>В04.027.001</t>
  </si>
  <si>
    <t>Диспансерный прием (осмотр, консультация) врача-онколога</t>
  </si>
  <si>
    <t>В04.028.001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</si>
  <si>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</si>
  <si>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</si>
  <si>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В04.029.001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</si>
  <si>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</si>
  <si>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</si>
  <si>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В04.029.003</t>
  </si>
  <si>
    <t>Диспансерный прием (осмотр, консультация) врача-офтальмолога-протезиста</t>
  </si>
  <si>
    <t>В04.029.004</t>
  </si>
  <si>
    <t>Профилактический прием (осмотр, консультация) врача-офтальмолога-протезиста</t>
  </si>
  <si>
    <t>В04.031.001</t>
  </si>
  <si>
    <t>Диспансерный прием (осмотр, консультация) врача-педиатра</t>
  </si>
  <si>
    <t>В04.031.002</t>
  </si>
  <si>
    <t>Профилактический прием (осмотр, консультация) врача-педиатра</t>
  </si>
  <si>
    <t>В04.031.003</t>
  </si>
  <si>
    <t>Диспансерный прием (осмотр, консультация) врача-педиатра участкового</t>
  </si>
  <si>
    <t>В04.031.004</t>
  </si>
  <si>
    <t>Профилактический прием (осмотр, консультация) врача-педиатра участкового</t>
  </si>
  <si>
    <t>В04.032.001</t>
  </si>
  <si>
    <t>Диспансерный прием (осмотр, консультация) врача-неонатолога</t>
  </si>
  <si>
    <t>В04.032.002</t>
  </si>
  <si>
    <t>Профилактический прием (осмотр, консультация) врача-неонатолога</t>
  </si>
  <si>
    <t>В04.033.001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</si>
  <si>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</si>
  <si>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</si>
  <si>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В04.034.001</t>
  </si>
  <si>
    <t>Диспансерный прием (осмотр, консультация) врача-психотерапевта</t>
  </si>
  <si>
    <t>В04.034.002</t>
  </si>
  <si>
    <t>Профилактический прием (осмотр, консультация) врача-психотерапевта</t>
  </si>
  <si>
    <t>В04.035.001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</si>
  <si>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</si>
  <si>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</si>
  <si>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В04.035.003</t>
  </si>
  <si>
    <t>Диспансерный прием (осмотр, консультация) врача-детского психиатра</t>
  </si>
  <si>
    <t>В04.035.004</t>
  </si>
  <si>
    <t>Профилактический прием (осмотр, консультация) врача-детского психиатра</t>
  </si>
  <si>
    <t>В04.035.005</t>
  </si>
  <si>
    <t>Диспансерный прием (осмотр, консультация) врача-психиатра детского участкового</t>
  </si>
  <si>
    <t>В04.035.006</t>
  </si>
  <si>
    <t>Групповая психообразовательная работа с больными с психическими расстройствами и расстройствами поведения</t>
  </si>
  <si>
    <t>В04.035.007</t>
  </si>
  <si>
    <t>Групповая психообразовательная работа с родственниками больного с психическим расстройством и расстройством поведения</t>
  </si>
  <si>
    <t>В04.035.008</t>
  </si>
  <si>
    <t>Школа психосоциальной адаптации для больных с психическими расстройствами и расстройствами поведения и их родственников</t>
  </si>
  <si>
    <t>В04.036.001</t>
  </si>
  <si>
    <t>Диспансерный прием (осмотр, консультация) врача психиатра-нарколога</t>
  </si>
  <si>
    <t>В04.036.002</t>
  </si>
  <si>
    <t>Профилактический прием (осмотр, консультация) врача психиатра-нарколога</t>
  </si>
  <si>
    <t>В04.036.003</t>
  </si>
  <si>
    <t>Диспансерное наблюдение за лицом с психическим расстройством</t>
  </si>
  <si>
    <t>В04.036.004</t>
  </si>
  <si>
    <t>Диспансерное наблюдение за лицом с расстройством поведения, связанным с употреблением психоактивных веществ</t>
  </si>
  <si>
    <t>В04.037.001</t>
  </si>
  <si>
    <t>Диспансерный прием (осмотр, консультация) врача-пульмонолога</t>
  </si>
  <si>
    <t>В04.037.002</t>
  </si>
  <si>
    <t>Профилактический прием (осмотр, консультация) врача-пульмонолога</t>
  </si>
  <si>
    <t>В04.037.003</t>
  </si>
  <si>
    <t>Школа для больных с бронхиальной астмой</t>
  </si>
  <si>
    <t>В04.037.004</t>
  </si>
  <si>
    <t>Школа для больных с муковисцидозом</t>
  </si>
  <si>
    <t>В04.037.005</t>
  </si>
  <si>
    <t>Школа для больных с туберкулёзом</t>
  </si>
  <si>
    <t>В04.040.001</t>
  </si>
  <si>
    <t>Школа для больных с заболеваниями суставов и позвоночника</t>
  </si>
  <si>
    <t>В04.042.001</t>
  </si>
  <si>
    <t>Диспансерный прием (осмотр, консультация) врача-сексолога</t>
  </si>
  <si>
    <t>В04.042.002</t>
  </si>
  <si>
    <t>Профилактический прием (осмотр, консультация) врача-сексолога</t>
  </si>
  <si>
    <t>В04.046.001</t>
  </si>
  <si>
    <t>Диспансерный прием (осмотр, консультация) врача сурдолога-оториноларинголога</t>
  </si>
  <si>
    <t>В04.046.002</t>
  </si>
  <si>
    <t>Профилактический прием (осмотр, консультация) врача сурдолога-оториноларинголога</t>
  </si>
  <si>
    <t>В04.046.003</t>
  </si>
  <si>
    <t>Прием (осмотр, консультация) врача-сурдолога-протезиста про фил актический</t>
  </si>
  <si>
    <t>В04.046.004</t>
  </si>
  <si>
    <t>Прием (осмотр, консультация) врача-сурдолога-протезиста диспансерный</t>
  </si>
  <si>
    <t>В04.047.001</t>
  </si>
  <si>
    <t>Диспансерный прием (осмотр, консультация) врача-терапевта</t>
  </si>
  <si>
    <t>В04.047.002</t>
  </si>
  <si>
    <t>Профилактический прием (осмотр, консультация) врача-терапевта</t>
  </si>
  <si>
    <t>В04.047.003</t>
  </si>
  <si>
    <t>Диспансерный прием (осмотр, консультация) врача-терапевта участкового</t>
  </si>
  <si>
    <t>В04.047.004</t>
  </si>
  <si>
    <t>Профилактический прием (осмотр, консультация) врача-терапевта участкового</t>
  </si>
  <si>
    <t>В04.047.005</t>
  </si>
  <si>
    <t>Диспансерный прием (осмотр, консультация) врача-терапевта подросткового</t>
  </si>
  <si>
    <t>В04.047.006</t>
  </si>
  <si>
    <t>Профилактический прием (осмотр, консультация) врача-терапевта подросткового</t>
  </si>
  <si>
    <t>В04.047.007</t>
  </si>
  <si>
    <t>Профилактический прием (осмотр, консультация) врача по водолазной медицине</t>
  </si>
  <si>
    <t>В04.047.008</t>
  </si>
  <si>
    <t>Диспансерный прием (осмотр, консультация) врача по водолазной медицине</t>
  </si>
  <si>
    <t>В04.048.001</t>
  </si>
  <si>
    <t>Диспансерный прием (осмотр, консультация) врача-токсиколога</t>
  </si>
  <si>
    <t>В04.048.002</t>
  </si>
  <si>
    <t>Профилактический прием (осмотр, консультация) врача-токсиколога</t>
  </si>
  <si>
    <t>В04.049.001</t>
  </si>
  <si>
    <t>Диспансерный прием (осмотр, консультация) врача-торакального хирурга</t>
  </si>
  <si>
    <t>В04.049.002</t>
  </si>
  <si>
    <t>Профилактический прием (осмотр, консультация) врача-торакального хирурга</t>
  </si>
  <si>
    <t>В04.050.001</t>
  </si>
  <si>
    <t>Диспансерный прием (осмотр, консультация) врача-травматолога-ортопеда</t>
  </si>
  <si>
    <t>В04.050.002</t>
  </si>
  <si>
    <t>Профилактический прием (осмотр, консультация) врача-травматолога-ортопеда</t>
  </si>
  <si>
    <t>В04.053.001</t>
  </si>
  <si>
    <t>Диспансерный прием (осмотр, консультация) врача-уролога</t>
  </si>
  <si>
    <t>В04.053.002</t>
  </si>
  <si>
    <t>Профилактический прием (осмотр, консультация) врача-уролога</t>
  </si>
  <si>
    <t>В04.053.003</t>
  </si>
  <si>
    <t>Диспансерный прием (осмотр, консультация) врача-детского уролога-андролога</t>
  </si>
  <si>
    <t>В04.053.004</t>
  </si>
  <si>
    <t>Профилактический прием (осмотр, консультация) врача-детского уролога-андролога</t>
  </si>
  <si>
    <t>В04.055.001</t>
  </si>
  <si>
    <t>Диспансерный прием (осмотр, консультация) врача-фтизиатра</t>
  </si>
  <si>
    <t>В04.055.002</t>
  </si>
  <si>
    <t>Профилактический прием (осмотр, консультация) врача-фтизиатра</t>
  </si>
  <si>
    <t>В04.057.001</t>
  </si>
  <si>
    <t>Диспансерный прием (осмотр, консультация) врача-хирурга</t>
  </si>
  <si>
    <t>В04.057.002</t>
  </si>
  <si>
    <t>Профилактический прием (осмотр, консультация) врача-хирурга</t>
  </si>
  <si>
    <t>В04.057.003</t>
  </si>
  <si>
    <t>Школа для пациентов с трансплантированным органом</t>
  </si>
  <si>
    <t>В04.058.001</t>
  </si>
  <si>
    <t>Школа для эндокринологических пациентов с нарушениями роста</t>
  </si>
  <si>
    <t>В04.058.002</t>
  </si>
  <si>
    <t>Диспансерный прием (осмотр, консультация) врача-детского эндокринолога</t>
  </si>
  <si>
    <t>В04.058.003</t>
  </si>
  <si>
    <t>Профилактический прием (осмотр, консультация) врача-детского эндокринолога</t>
  </si>
  <si>
    <t>В04.063.001</t>
  </si>
  <si>
    <t>Диспансерный прием (осмотр, консультация) врача-ортодонта</t>
  </si>
  <si>
    <t>В04.063.002</t>
  </si>
  <si>
    <t>Профилактический прием (осмотр, консультация) врача-ортодонта</t>
  </si>
  <si>
    <t>В04.064.001</t>
  </si>
  <si>
    <t>Диспансерный прием (осмотр, консультация) врача-стоматолога детского</t>
  </si>
  <si>
    <t>В04.064.002</t>
  </si>
  <si>
    <t>Профилактический прием (осмотр, консультация) врача-стоматолога детского</t>
  </si>
  <si>
    <t>Диспансерный прием (осмотр, консультация) врача-стоматолога-терапевта</t>
  </si>
  <si>
    <t>Профилактический прием (осмотр, консультация) врача-стоматолога-терапевта</t>
  </si>
  <si>
    <t>В04.065.003</t>
  </si>
  <si>
    <t>Диспансерный прием (осмотр, консультация) зубного врача</t>
  </si>
  <si>
    <t>В04.065.004</t>
  </si>
  <si>
    <t>Профилактический прием (осмотр, консультация) зубного врача</t>
  </si>
  <si>
    <t>В04.065.005</t>
  </si>
  <si>
    <t>Диспансерный прием (осмотр, консультация) врача-стоматолога</t>
  </si>
  <si>
    <t>В04.065.006</t>
  </si>
  <si>
    <t>Профилактический прием (осмотр, консультация) врача-стоматолога</t>
  </si>
  <si>
    <t>В04.070.001</t>
  </si>
  <si>
    <t>Школа психологической профилактики для пациентов и родственников</t>
  </si>
  <si>
    <t>В04.070.002</t>
  </si>
  <si>
    <t>Индивидуальное краткое профилактическое консультирование по коррекции факторов риска развития неинфекционных заболеваний</t>
  </si>
  <si>
    <t>В04.070.003</t>
  </si>
  <si>
    <t>Индивидуальное углубленное профилактическое консультирование по коррекции факторов риска развития неинфекционных заболеваний первичное</t>
  </si>
  <si>
    <t>В04.070.004</t>
  </si>
  <si>
    <t>Индивидуальное углубленное профилактическое консультирование по коррекции факторов риска развития неинфекционных заболеваний повторное</t>
  </si>
  <si>
    <t>В04.070.005</t>
  </si>
  <si>
    <t>Групповое профилактическое консультирование по коррекции факторов риска развития неинфекционных заболеваний</t>
  </si>
  <si>
    <t>В04.070.006</t>
  </si>
  <si>
    <t>Школа ухода за тяжелобольным</t>
  </si>
  <si>
    <t>В04.070.007</t>
  </si>
  <si>
    <t>Школа по отказу от потребления табака</t>
  </si>
  <si>
    <t>В04.070.008</t>
  </si>
  <si>
    <t>Школа психологической реабилитации для пациентов и родственников</t>
  </si>
  <si>
    <t>В05.001.001</t>
  </si>
  <si>
    <t>Услуги по медицинской реабилитации пациента с заболеваниями женских половых органов</t>
  </si>
  <si>
    <t>В05.001.002</t>
  </si>
  <si>
    <t>Услуги по медицинской реабилитации пациента, перенесшего операцию на женских половых органах</t>
  </si>
  <si>
    <t>В05.001.003</t>
  </si>
  <si>
    <t>Услуги по медицинской реабилитации после осложнений беременности, родов и послеродового периода</t>
  </si>
  <si>
    <t>В05.004.001</t>
  </si>
  <si>
    <t>Услуги по медицинской реабилитации пациента с заболеванием органов пищеварения</t>
  </si>
  <si>
    <t>В05.005.001</t>
  </si>
  <si>
    <t>Услуги по медицинской реабилитации пациента с заболеваниями лимфоидной и кроветворной ткани</t>
  </si>
  <si>
    <t>В05.008.001</t>
  </si>
  <si>
    <t>Услуги по медицинской реабилитации пациента с заболеванием кожи, подкожно-жировой клетчатки</t>
  </si>
  <si>
    <t>В05.014.001</t>
  </si>
  <si>
    <t>Услуги по медицинской реабилитации больных ВИЧ-инфекцией</t>
  </si>
  <si>
    <t>В05.014.002</t>
  </si>
  <si>
    <t>Услуги по медицинской реабилитации пациента, перенесшего инфекционное заболевание</t>
  </si>
  <si>
    <t>В05.015.001</t>
  </si>
  <si>
    <t>Услуги по медицинской реабилитации пациента, перенесшего острый инфаркт миокарда</t>
  </si>
  <si>
    <t>В05.015.002</t>
  </si>
  <si>
    <t>Услуги по медицинской реабилитации пациента с заболеваниями сердечно-сосудистой системы</t>
  </si>
  <si>
    <t>В05.018.001</t>
  </si>
  <si>
    <t>Услуги по медицинской реабилитации пациента, перенесшего колопроктологическую операцию</t>
  </si>
  <si>
    <t>В05.018.002</t>
  </si>
  <si>
    <t>Разработка программы медицинской реабилитации пациентов с илеостомой</t>
  </si>
  <si>
    <t>В05.018.003</t>
  </si>
  <si>
    <t>Разработка программы медицинской реабилитации пациентов с колостомой</t>
  </si>
  <si>
    <t>В05.023.001</t>
  </si>
  <si>
    <t>Услуги по медицинской реабилитации пациента, перенесшего острое нарушение мозгового кровообращения</t>
  </si>
  <si>
    <t>В05.023.002</t>
  </si>
  <si>
    <t>Услуги по медицинской реабилитации пациента с заболеваниями нервной системы</t>
  </si>
  <si>
    <t>В05.023.002.001</t>
  </si>
  <si>
    <t>Услуги по медицинской реабилитации пациента с заболеваниями центральной нервной системы</t>
  </si>
  <si>
    <t>В05.023.002.002</t>
  </si>
  <si>
    <t>Услуги по медицинской реабилитации пациента с заболеваниями переферической нервной системы</t>
  </si>
  <si>
    <t>В05.023.003</t>
  </si>
  <si>
    <t>Услуги по медицинской реабилитации пациента с детским церебральным параличом</t>
  </si>
  <si>
    <t>В05.023.004</t>
  </si>
  <si>
    <t>Услуги по медицинской реабилитации детей с неврологическими заболеваниями методами прикладной кинезотерапии</t>
  </si>
  <si>
    <t>В05.023.005</t>
  </si>
  <si>
    <t>Услуги по медицинской реабилитации детей с нейро-ортопедической патологией методами лечебного тейпирования</t>
  </si>
  <si>
    <t>В05.024.001</t>
  </si>
  <si>
    <t>Услуги по медицинской реабилитации пациента с переломом позвоночника</t>
  </si>
  <si>
    <t>В05.024.002</t>
  </si>
  <si>
    <t>Услуги по медицинской реабилитации пациента, перенесшего нейрохирургическую операцию</t>
  </si>
  <si>
    <t>В05.024.003</t>
  </si>
  <si>
    <t>Услуги по медицинской реабилитации пациента, перенесшего черепно-мозговую травму</t>
  </si>
  <si>
    <t>В05.027.001</t>
  </si>
  <si>
    <t>Услуги по медицинской реабилитации пациента, перенесшего операцию по поводу онкологического заболевания</t>
  </si>
  <si>
    <t>В05.027.002</t>
  </si>
  <si>
    <t>Услуги по медицинской реабилитации пациента, перенесшего химиотерапию</t>
  </si>
  <si>
    <t>В05.027.003</t>
  </si>
  <si>
    <t>Услуги по медицинской реабилитации пациента, перенесшего лучевую терапию</t>
  </si>
  <si>
    <t>В05.027.004</t>
  </si>
  <si>
    <t>Услуги по медицинской реабилитации пациента, перенесшего злокачественное новообразование лимфоидной и кроветворной ткани</t>
  </si>
  <si>
    <t>В05.028.001</t>
  </si>
  <si>
    <t>Услуги по медицинской реабилитации пациента с заболеваниями органа слуха</t>
  </si>
  <si>
    <t>В05.029.001</t>
  </si>
  <si>
    <t>Услуги по медицинской реабилитации пациента с заболеваниями органа зрения</t>
  </si>
  <si>
    <t>В05.031.001</t>
  </si>
  <si>
    <t>Услуги по медицинской реабилитации пациента, перенесшего заболевания перинатального периода</t>
  </si>
  <si>
    <t>В05.036.001</t>
  </si>
  <si>
    <t>Услуги по медицинской реабилитации пациента с психическими расстройствами и расстройствами поведения, связанными с употреблением психоактивных веществ</t>
  </si>
  <si>
    <t>В05.037.001</t>
  </si>
  <si>
    <t>Услуги по медицинской реабилитации пациента с заболеванием дыхательной системы</t>
  </si>
  <si>
    <t>В05.040.001</t>
  </si>
  <si>
    <t>Услуги по медицинской реабилитации пациента с системными поражениями соединительной ткани, воспалительными артропатиями, спондилопатиями</t>
  </si>
  <si>
    <t>В05.043.001</t>
  </si>
  <si>
    <t>Услуги по медицинской реабилитации пациента, перенесшего операцию на сердце и магистральных сосудах</t>
  </si>
  <si>
    <t>В05.046.001</t>
  </si>
  <si>
    <t>Слухо-речевая реабилитация глухих детей с кохлеарным имплантом</t>
  </si>
  <si>
    <t>В05.049.001</t>
  </si>
  <si>
    <t>Услуги по медицинской реабилитации пациента, перенесшего операцию на легком</t>
  </si>
  <si>
    <t>В05.050.001</t>
  </si>
  <si>
    <t>Услуги по медицинской реабилитации пациента с деформацией нижних конечностей</t>
  </si>
  <si>
    <t>В05.050.002</t>
  </si>
  <si>
    <t>Услуги по медицинской реабилитации пациента, перенесшего ампутацию конечности</t>
  </si>
  <si>
    <t>В05.050.003</t>
  </si>
  <si>
    <t>Услуги по медицинской реабилитации пациента, перенесшего травму опорно-двигательной системы</t>
  </si>
  <si>
    <t>В05.050.004</t>
  </si>
  <si>
    <t>Услуги по медицинской реабилитации пациента с заболеванием опорно-двигательной системы</t>
  </si>
  <si>
    <t>В05.050.005</t>
  </si>
  <si>
    <t>Услуги по медицинской реабилитации пациента, перенесшего операцию на опорно-двигательной системе</t>
  </si>
  <si>
    <t>В05.053.001</t>
  </si>
  <si>
    <t>Услуги по медицинской реабилитации пациента с заболеванием мочевыделительной системы</t>
  </si>
  <si>
    <t>В05.057.001</t>
  </si>
  <si>
    <t>Услуги по медицинской реабилитации пациента, перенесшего трансплантацию почки</t>
  </si>
  <si>
    <t>В05.057.002</t>
  </si>
  <si>
    <t>Услуги по медицинской реабилитации пациента, перенесшего трансплантацию печени</t>
  </si>
  <si>
    <t>В05.057.003</t>
  </si>
  <si>
    <t>Услуги по медицинской реабилитации пациента, перенесшего трансплантацию сердца</t>
  </si>
  <si>
    <t>В05.057.004</t>
  </si>
  <si>
    <t>Услуги по медицинской реабилитации пациента, перенесшего трансплантацию поджелудочной железы</t>
  </si>
  <si>
    <t>В05.057.005</t>
  </si>
  <si>
    <t>Услуги по медицинской реабилитации пациента, перенесшего трансплантацию тонкой кишки</t>
  </si>
  <si>
    <t>В05.057.006</t>
  </si>
  <si>
    <t>Услуги по медицинской реабилитации пациента, перенесшего трансплантацию легких</t>
  </si>
  <si>
    <t>В05.057.007</t>
  </si>
  <si>
    <t>Услуги по медицинской реабилитации пациента, перенесшего трансплантацию комплекса сердце-легкие</t>
  </si>
  <si>
    <t>В05.057.008</t>
  </si>
  <si>
    <t>Услуги по медицинской реабилитации пациента, перенесшего операцию кохлеарной имплантации, включая замену речевого процессора</t>
  </si>
  <si>
    <t>В05.057.009</t>
  </si>
  <si>
    <t>Услуги по медицинской реабилитации пациента, перенесшего трансплантацию аутологичных стволовых гемопоэтических клеток</t>
  </si>
  <si>
    <t>В05.057.010</t>
  </si>
  <si>
    <t>Услуги по медицинской реабилитации пациента, перенесшего аллогенную трансплантацию стволовых гемопоэтических клеток</t>
  </si>
  <si>
    <t>В05.057.011</t>
  </si>
  <si>
    <t>Услуги по медицинской реабилитации пациента, перенесшего операцию по хирургической коррекции врожденных пороков развития органов и систем</t>
  </si>
  <si>
    <t>В05.058.001</t>
  </si>
  <si>
    <t>Услуги по медицинской реабилитации пациента с заболеваниями эндокринных желез</t>
  </si>
  <si>
    <t>В05.069.001</t>
  </si>
  <si>
    <t>Услуги по медицинской реабилитации близких людей детей с заболеваниями в тяжелых формах продолжительного лечения</t>
  </si>
  <si>
    <t>В05.069.002</t>
  </si>
  <si>
    <t>Услуги по медицинской реабилитации пациента с нарушениями, вовлекающими иммунный механизм</t>
  </si>
  <si>
    <t>В05.069.003</t>
  </si>
  <si>
    <t>Услуги по медицинской реабилитации пациента с расстройствами питания, нарушениями обмена веществ</t>
  </si>
  <si>
    <t>В05.069.004</t>
  </si>
  <si>
    <t>Разработка индивидуальной программы психологической реабилитации</t>
  </si>
  <si>
    <t>В05.069.005</t>
  </si>
  <si>
    <t>Разработка индивидуальной программы дефектологической реабилитации</t>
  </si>
  <si>
    <t>В05.069.006</t>
  </si>
  <si>
    <t>Разработка индивидуальной программы логопедической реабилитации</t>
  </si>
  <si>
    <t>В05.069.007</t>
  </si>
  <si>
    <t>Разработка реабилитационной программы прикладной кинезотерапии с учетом индивидуального психомоторного онтогенеза</t>
  </si>
  <si>
    <t>В05.069.008</t>
  </si>
  <si>
    <t>Школа для пациентов с избыточной массой тела и ожирением</t>
  </si>
  <si>
    <t>В01.004.001</t>
  </si>
  <si>
    <t>В01.008.001</t>
  </si>
  <si>
    <t>В01.015.001</t>
  </si>
  <si>
    <t>В01.026.001</t>
  </si>
  <si>
    <t>В01.027.001</t>
  </si>
  <si>
    <t>В01.037.001</t>
  </si>
  <si>
    <t>В01.053.001</t>
  </si>
  <si>
    <t>В01.036.002</t>
  </si>
  <si>
    <t>А11.02.002</t>
  </si>
  <si>
    <t>А11.02.002.001</t>
  </si>
  <si>
    <t>А16.25.007</t>
  </si>
  <si>
    <t>А11.09.006</t>
  </si>
  <si>
    <t>А16.08.010</t>
  </si>
  <si>
    <t>А11.08.019</t>
  </si>
  <si>
    <t>А16.25.012</t>
  </si>
  <si>
    <t>А16.01.017</t>
  </si>
  <si>
    <t>А16.01.017.001</t>
  </si>
  <si>
    <t>А16.01.017.002</t>
  </si>
  <si>
    <t>А16.01.004</t>
  </si>
  <si>
    <t>A26.06.035</t>
  </si>
  <si>
    <t>А12.06.045</t>
  </si>
  <si>
    <t>В09.28.027</t>
  </si>
  <si>
    <t>В09.28.011.001</t>
  </si>
  <si>
    <t>В09.28.011.002</t>
  </si>
  <si>
    <t>В09.28.032</t>
  </si>
  <si>
    <t>В03.016.014.001</t>
  </si>
  <si>
    <t>В03.016.014.002</t>
  </si>
  <si>
    <t>В03.016.014.003</t>
  </si>
  <si>
    <t>А03.16.010</t>
  </si>
  <si>
    <t>А06.09.007.003</t>
  </si>
  <si>
    <t>А06.10.001.001</t>
  </si>
  <si>
    <t>А06.03.014.001</t>
  </si>
  <si>
    <t>А06.03.014.002</t>
  </si>
  <si>
    <t>А05.23.002.002</t>
  </si>
  <si>
    <t>А19.30.006</t>
  </si>
  <si>
    <t>А19.30.007</t>
  </si>
  <si>
    <t>А17.30.025</t>
  </si>
  <si>
    <t>А17.30.017</t>
  </si>
  <si>
    <t>А17.30.007</t>
  </si>
  <si>
    <t>А17.08.002</t>
  </si>
  <si>
    <t>В01.047.001</t>
  </si>
  <si>
    <t>В01.004.002</t>
  </si>
  <si>
    <t>В01.008.002</t>
  </si>
  <si>
    <t>В01.015.002</t>
  </si>
  <si>
    <t>В01.023.002</t>
  </si>
  <si>
    <t>В01.026.002</t>
  </si>
  <si>
    <t>В01.027.002</t>
  </si>
  <si>
    <t>В01.029.002</t>
  </si>
  <si>
    <t>В01.037.002</t>
  </si>
  <si>
    <t>В01.047.002</t>
  </si>
  <si>
    <t>В01.050.002</t>
  </si>
  <si>
    <t>В01.053.002</t>
  </si>
  <si>
    <t>В01.057.002</t>
  </si>
  <si>
    <t>В01.058.002</t>
  </si>
  <si>
    <t>Врач-гастроэнтеролог</t>
  </si>
  <si>
    <t>Врач-дерматовенеролог</t>
  </si>
  <si>
    <t>Врач-кардиолог</t>
  </si>
  <si>
    <t>Врач общей практики</t>
  </si>
  <si>
    <t>Врач-онколог</t>
  </si>
  <si>
    <t>Врач-пульмонолог</t>
  </si>
  <si>
    <t>Врач-терапевт</t>
  </si>
  <si>
    <t>Врач-травматолог-ортопед</t>
  </si>
  <si>
    <t>Врач-уролог</t>
  </si>
  <si>
    <t>Врач-хирург</t>
  </si>
  <si>
    <t>Врач-эндокринолог</t>
  </si>
  <si>
    <t>Врач-психиатр</t>
  </si>
  <si>
    <t>Врач-аллерголог-иммунолог</t>
  </si>
  <si>
    <t>Врач-детский кардиолог</t>
  </si>
  <si>
    <t>Врач-детский уролог-андролог</t>
  </si>
  <si>
    <t>Врач-детский эндокринолог</t>
  </si>
  <si>
    <t>Забор крови венозный</t>
  </si>
  <si>
    <t>Взятие капилярной крови</t>
  </si>
  <si>
    <t>Внутримышечное введение лекарственных средств</t>
  </si>
  <si>
    <t>Внутривенное введение лекарственных средств</t>
  </si>
  <si>
    <t>Подкожное введение лекарственных средств</t>
  </si>
  <si>
    <t>Непрерывное внутривенное введение лекарственных средств</t>
  </si>
  <si>
    <t>Забор крови (на дому)</t>
  </si>
  <si>
    <t>Внутримышечное введение лекарственных средств (на дому)</t>
  </si>
  <si>
    <t>Внутривенное введение лекарственных средств (на дому)</t>
  </si>
  <si>
    <t>Подкожное введение лекарственных средств (на дому)</t>
  </si>
  <si>
    <t>Непрерывное внутривенное введение лекарственных средств (на дому)</t>
  </si>
  <si>
    <t>Забор материала на исследование (гинекологический)</t>
  </si>
  <si>
    <t>Удаление ушной серы (одна сторона)</t>
  </si>
  <si>
    <t xml:space="preserve">Конхотомия (прижигание сосудов носа) </t>
  </si>
  <si>
    <t>Удаление инородного тела из носа, гортани, уха</t>
  </si>
  <si>
    <t>Забор материала из зева, носа, гортани, уха</t>
  </si>
  <si>
    <t>Тонометрия</t>
  </si>
  <si>
    <t>Объем аккомодации</t>
  </si>
  <si>
    <t>Периметрия (исследование полей зрения)</t>
  </si>
  <si>
    <t>Визометрия (исследование остроты зрения)</t>
  </si>
  <si>
    <t>Офтальмоскопия (исследование глазного дна)</t>
  </si>
  <si>
    <t>Биомикроскопия</t>
  </si>
  <si>
    <t xml:space="preserve">Блокада в позвоночнике </t>
  </si>
  <si>
    <t>Блокада суставов</t>
  </si>
  <si>
    <t>Инстиляция (мочевого пузыря, уретры)</t>
  </si>
  <si>
    <t>Забор материала на исследование (урологический)</t>
  </si>
  <si>
    <t>Удаление новообразований, бородавок, папиллом (1 ед.)</t>
  </si>
  <si>
    <t>Удаление новообразований, бородавок, папиллом (2-3 ед.)</t>
  </si>
  <si>
    <t>Удаление новообразований, бородавок, папиллом (более 3 ед.)</t>
  </si>
  <si>
    <t>Первичная хирургическая обработка</t>
  </si>
  <si>
    <t>Снятие швов</t>
  </si>
  <si>
    <t>Удаление вросшего ногтя</t>
  </si>
  <si>
    <t>Тромбоциты</t>
  </si>
  <si>
    <t>Ретикулоциты</t>
  </si>
  <si>
    <t>Определение свертываемости крови</t>
  </si>
  <si>
    <t>Определение длительности кровотечения</t>
  </si>
  <si>
    <t>Исследование отделяемого слизистой носа на эозинофилы</t>
  </si>
  <si>
    <t>Альфа-амилаза крови</t>
  </si>
  <si>
    <t>Гликозилированный гемоглобин</t>
  </si>
  <si>
    <t>Глюкоза венозная</t>
  </si>
  <si>
    <t>Глюкоза капилярная</t>
  </si>
  <si>
    <t>Железо сывороточное</t>
  </si>
  <si>
    <t>Исследование уровня аланин-трансаминазы в крови (АЛТ)</t>
  </si>
  <si>
    <t>Исследование уровня аспартат-трансаминазы в крови (АСТ)</t>
  </si>
  <si>
    <t>Кальций</t>
  </si>
  <si>
    <t>Креатинин</t>
  </si>
  <si>
    <t>Мочевая кислота</t>
  </si>
  <si>
    <t>Мочевина</t>
  </si>
  <si>
    <t>Общий белок</t>
  </si>
  <si>
    <t>Общий холестерин</t>
  </si>
  <si>
    <t>Триглицериды</t>
  </si>
  <si>
    <t>Фосфотаза щелочная</t>
  </si>
  <si>
    <t>Холестерин ЛПВП</t>
  </si>
  <si>
    <t>Холестерин ЛПНП</t>
  </si>
  <si>
    <t>Определение антигена к вирусу гепатита B (HbeAg Hepatitis B virus) в крови</t>
  </si>
  <si>
    <t>Определение антител классов M, G (IgM, IgG) к вирусному гепатиту C (Hepatitis C virus) в крови</t>
  </si>
  <si>
    <t>ТТГ</t>
  </si>
  <si>
    <t>Т4 свободный</t>
  </si>
  <si>
    <t>Антитела к ТПО</t>
  </si>
  <si>
    <t>Антитела к хеликобактеру</t>
  </si>
  <si>
    <t>Антитела к лямблиям</t>
  </si>
  <si>
    <t>Иммуноглобулин E общий</t>
  </si>
  <si>
    <t>Онкомаркер СА-125 (женский)</t>
  </si>
  <si>
    <t>Онкомаркер ПСА (общий)</t>
  </si>
  <si>
    <t>Онкомаркер ПСА (свободный)</t>
  </si>
  <si>
    <t>Альфа-амилаза мочи</t>
  </si>
  <si>
    <t>Анализ мочи на глюкозу количественно</t>
  </si>
  <si>
    <t>Анализ мочи на глюкозу качественно</t>
  </si>
  <si>
    <t>Суточная потеря белка</t>
  </si>
  <si>
    <t>Билирубин в моче (желчные пигменты)</t>
  </si>
  <si>
    <t>Проба Зимницкого</t>
  </si>
  <si>
    <t>Проба Нечипоренко</t>
  </si>
  <si>
    <t>Проба Сулковича</t>
  </si>
  <si>
    <t>ВК мочи</t>
  </si>
  <si>
    <t>Оксалаты в моче</t>
  </si>
  <si>
    <t>Ацетон в моче</t>
  </si>
  <si>
    <t>На яйца гельминтов</t>
  </si>
  <si>
    <t>Соскоб на энтеробиоз</t>
  </si>
  <si>
    <t>Копрограмма</t>
  </si>
  <si>
    <t>Исследование на эозинофилы</t>
  </si>
  <si>
    <t>Криптоспоридии</t>
  </si>
  <si>
    <t>Простейшие</t>
  </si>
  <si>
    <t>Общий анализ мокроты</t>
  </si>
  <si>
    <t>ВК мокроты</t>
  </si>
  <si>
    <t>Клеточный анализ мокроты</t>
  </si>
  <si>
    <t>Исследование гинекологического материала</t>
  </si>
  <si>
    <t>Исследование микрофлоры на гонококки и трихомонады</t>
  </si>
  <si>
    <t>Цитологическое исследование мазка из цервикального канала</t>
  </si>
  <si>
    <t>Коагулограмма</t>
  </si>
  <si>
    <t>RW-экспресс метод</t>
  </si>
  <si>
    <t>Отделяемое слизистых на золотистый стафилококк из зева</t>
  </si>
  <si>
    <t>Отделяемое слизистых на золотистый стафилококк из носа</t>
  </si>
  <si>
    <t>Анализ крови на антитела к брюшному тифу</t>
  </si>
  <si>
    <t>Анализ кала к шигеллам и сальмонеллам</t>
  </si>
  <si>
    <t>Химико-токсикологическое исследование мочи на наркотические и психоактивные вещества</t>
  </si>
  <si>
    <t>УЗИ органов брюшной полости</t>
  </si>
  <si>
    <t>УЗИ поджелудочной железы</t>
  </si>
  <si>
    <t>УЗИ почек и надпочечников</t>
  </si>
  <si>
    <t>УЗИ сердца и сосудов (эхокардиография)</t>
  </si>
  <si>
    <t>УЗИ щитовидной железы</t>
  </si>
  <si>
    <t>УЗИ головного мозга (детям)</t>
  </si>
  <si>
    <t>УЗИ мочевого пузыря</t>
  </si>
  <si>
    <t>УЗИ молочных желез</t>
  </si>
  <si>
    <t>УЗИ брахиоцефальных сосудов шеи</t>
  </si>
  <si>
    <t>Флюорография с использованием на малодозном аппарате</t>
  </si>
  <si>
    <t>в одной проекции</t>
  </si>
  <si>
    <t>в двух проекциях</t>
  </si>
  <si>
    <t>в трех проекциях</t>
  </si>
  <si>
    <t>Рентгенография (обзорная) грудной клетки</t>
  </si>
  <si>
    <t xml:space="preserve">Рентгеноскопия сердца </t>
  </si>
  <si>
    <t xml:space="preserve">Рентгеноскопия сердца с контрастированным пищеводом </t>
  </si>
  <si>
    <t xml:space="preserve">Рентгенография сердца </t>
  </si>
  <si>
    <t xml:space="preserve">Рентгенография сердца с контрастированным пищеводом </t>
  </si>
  <si>
    <t xml:space="preserve">Рентгеноскопия легких </t>
  </si>
  <si>
    <t xml:space="preserve">Рентгенография гортани </t>
  </si>
  <si>
    <t xml:space="preserve">Томография легких </t>
  </si>
  <si>
    <t xml:space="preserve">Томография гортани </t>
  </si>
  <si>
    <t xml:space="preserve">Томография кости </t>
  </si>
  <si>
    <t xml:space="preserve">Рентгенография (обзорная) брюшной полости </t>
  </si>
  <si>
    <t>Рентгеноскопия желудка</t>
  </si>
  <si>
    <t xml:space="preserve">Дуоденография </t>
  </si>
  <si>
    <t xml:space="preserve">Рентгеноскопия и рентгенография пищевода </t>
  </si>
  <si>
    <t xml:space="preserve">Рентгенография грудного и поясничного отделов позвоночника на скалиоз </t>
  </si>
  <si>
    <t xml:space="preserve">Рентгенография черепа в двух проекциях </t>
  </si>
  <si>
    <t xml:space="preserve">Рентгенография черепа (Турецкое седло) </t>
  </si>
  <si>
    <t xml:space="preserve">Рентгенография придаточных пазух носа (орбита) </t>
  </si>
  <si>
    <t xml:space="preserve">Рентгенография нижней челюсти </t>
  </si>
  <si>
    <t xml:space="preserve">Рентгенография костей носа </t>
  </si>
  <si>
    <t>Рентгенография зубов</t>
  </si>
  <si>
    <t xml:space="preserve">Рентгенография височной кости с двух сторон </t>
  </si>
  <si>
    <t xml:space="preserve">Рентгенография ключицы </t>
  </si>
  <si>
    <t xml:space="preserve">Рентгенография лопатки в двух проекциях </t>
  </si>
  <si>
    <t xml:space="preserve">Рентгенография рёбер </t>
  </si>
  <si>
    <t xml:space="preserve">Рентгенография грудины в одной проекции </t>
  </si>
  <si>
    <t xml:space="preserve">Рентгенография грудного отдела позвоночника в двух проекциях </t>
  </si>
  <si>
    <t xml:space="preserve">Рентгенография поясничного отдела позвоночника в двух проекциях </t>
  </si>
  <si>
    <t xml:space="preserve">Рентгенография шейного отдела позвоночника в двух проекциях </t>
  </si>
  <si>
    <t xml:space="preserve">Функциональные исследования шейного отдела позвоночника </t>
  </si>
  <si>
    <t xml:space="preserve">Рентгенография костей таза </t>
  </si>
  <si>
    <t xml:space="preserve">Рентгенография бедренной кости </t>
  </si>
  <si>
    <t xml:space="preserve">Рентгенография стоп </t>
  </si>
  <si>
    <t xml:space="preserve">Рентгенография стоп с нагрузкой </t>
  </si>
  <si>
    <t xml:space="preserve">Рентгенография тазобедренного сустава </t>
  </si>
  <si>
    <t xml:space="preserve">Рентгенография коленного сустава в двух проекциях </t>
  </si>
  <si>
    <t xml:space="preserve">Рентгенография костей голени </t>
  </si>
  <si>
    <t xml:space="preserve">Рентгенография голеностопного сустава в двух проекциях </t>
  </si>
  <si>
    <t xml:space="preserve">Рентгенография лучезапястного сустава </t>
  </si>
  <si>
    <t xml:space="preserve">Рентгенография локтевого сустава </t>
  </si>
  <si>
    <t xml:space="preserve">Рентгенография кистей </t>
  </si>
  <si>
    <t>Урография внутривенная</t>
  </si>
  <si>
    <t xml:space="preserve">Маммография </t>
  </si>
  <si>
    <t>Электрокардиография (ЭКГ)</t>
  </si>
  <si>
    <t>Электрокардиография (ЭКГ) с использованием лекарственных препаратов</t>
  </si>
  <si>
    <t>Электрокардиография (ЭКГ) с физическими нагрузками</t>
  </si>
  <si>
    <t>Электрокардиография  (ЭКГ) на дому</t>
  </si>
  <si>
    <t>Реоэнцефалография (РЭГ ) с поворотами и наклонами головы</t>
  </si>
  <si>
    <t>Массаж общий (дети до з-х лет) + ЛФК</t>
  </si>
  <si>
    <t>Массаж головы</t>
  </si>
  <si>
    <t>Массаж лица</t>
  </si>
  <si>
    <t>Массаж шеи</t>
  </si>
  <si>
    <t>Массаж воротниковой зоны</t>
  </si>
  <si>
    <t>Массаж верхней конечности</t>
  </si>
  <si>
    <t>Массаж нижней конечности</t>
  </si>
  <si>
    <t>Массаж спины</t>
  </si>
  <si>
    <t>Массаж грудной клетки</t>
  </si>
  <si>
    <t>Массаж коленного  сустава</t>
  </si>
  <si>
    <t>Массаж тазобедренного сустава</t>
  </si>
  <si>
    <t>Массаж мышц передней брюшной стенки</t>
  </si>
  <si>
    <t>Занятие в зале ЛФК</t>
  </si>
  <si>
    <t>Занятия на аппаратах механотерапии (маятниковые тренажеры)</t>
  </si>
  <si>
    <t>Занятия на вибротренажере (1 зона)</t>
  </si>
  <si>
    <t>Индивидуальная разработка травматологических больных (пассивная разработка)</t>
  </si>
  <si>
    <t>палец</t>
  </si>
  <si>
    <t>лучезапястный сустав</t>
  </si>
  <si>
    <t>локтевой сустав</t>
  </si>
  <si>
    <t>коленный сустав</t>
  </si>
  <si>
    <t>голеностопный сустав</t>
  </si>
  <si>
    <t>Электрофорез</t>
  </si>
  <si>
    <t xml:space="preserve">Магнитотерапия </t>
  </si>
  <si>
    <t>Амплипульс и ДДТ</t>
  </si>
  <si>
    <t>УВЧ-терапия и ЭВТ-терапия</t>
  </si>
  <si>
    <t>СМВ-терапия ( ЛУЧ)</t>
  </si>
  <si>
    <t xml:space="preserve">Дарсонвализация </t>
  </si>
  <si>
    <t>КУФ (короткие ультрафиолетовые)</t>
  </si>
  <si>
    <t>Оформление документации</t>
  </si>
  <si>
    <t>Водительская комиссия категорий "С", "D", "СЕ", "DE", "Tm", "Тb" и подкатегорий "С1", "D1", "С1Е", "D1E"  (с ЭЭГ)</t>
  </si>
  <si>
    <t>Водительская комиссия категорий "С", "D", "СЕ", "DE", "Tm", "Тb" и подкатегорий "С1", "D1", "С1Е", "D1E"  (без ЭЭГ)</t>
  </si>
  <si>
    <t>Предрейсовый осмотр водителя автотранспорта</t>
  </si>
  <si>
    <t>Выдача дубликата медицинской документации</t>
  </si>
  <si>
    <t>Бланк медицинской справки</t>
  </si>
  <si>
    <t>Врач-акушер-гинеколог</t>
  </si>
  <si>
    <t>B04.065.006</t>
  </si>
  <si>
    <t>В01.015.003</t>
  </si>
  <si>
    <t>В01.053.003</t>
  </si>
  <si>
    <t>В01.010.001</t>
  </si>
  <si>
    <t>В01.058.003</t>
  </si>
  <si>
    <t>В01.015.004</t>
  </si>
  <si>
    <t>В01.031.002</t>
  </si>
  <si>
    <t>В01.053.004</t>
  </si>
  <si>
    <t>В01.010.002</t>
  </si>
  <si>
    <t>В01.058.004</t>
  </si>
  <si>
    <t>А11.01.002</t>
  </si>
  <si>
    <t>А11.01.002.001</t>
  </si>
  <si>
    <t>A11.12.003.001.001</t>
  </si>
  <si>
    <t>В04.014.004.025</t>
  </si>
  <si>
    <t>В04.014.004.008</t>
  </si>
  <si>
    <t>В04.014.004.009</t>
  </si>
  <si>
    <t>В04.014.004.023</t>
  </si>
  <si>
    <t>В04.014.004.024</t>
  </si>
  <si>
    <t>А11.04.006</t>
  </si>
  <si>
    <t>А11.04.006.001</t>
  </si>
  <si>
    <t>А11.28.008, А11.28.009</t>
  </si>
  <si>
    <t>А16.01.001</t>
  </si>
  <si>
    <t>А03.016.002</t>
  </si>
  <si>
    <t>A08.01.006.002</t>
  </si>
  <si>
    <t>АСЛО (антистрептолизин О)</t>
  </si>
  <si>
    <t>А01.06.015</t>
  </si>
  <si>
    <t>А09.05.194.130</t>
  </si>
  <si>
    <t>В09.28.003.002</t>
  </si>
  <si>
    <t>А11.19.011.001</t>
  </si>
  <si>
    <t>А09.19.011.001</t>
  </si>
  <si>
    <t>А26.20.001, А26.20.017.001</t>
  </si>
  <si>
    <t>А26.06.078.001</t>
  </si>
  <si>
    <t>А26.06.078.002</t>
  </si>
  <si>
    <t>А26.19.079, А26.19.080</t>
  </si>
  <si>
    <t>Ультразвуковая допплерография артерий (верхних/нижних) конечностей</t>
  </si>
  <si>
    <t>Дуплексное сканирование вен верхних/нижних конечностей</t>
  </si>
  <si>
    <t>А04.12.001, А04.12.001.001</t>
  </si>
  <si>
    <t>А04.12.005, А04.12.006</t>
  </si>
  <si>
    <t>А06.09.006.002</t>
  </si>
  <si>
    <t>А06.09.006.003</t>
  </si>
  <si>
    <t>А03.18.001, А03.18.002, А03.18.003</t>
  </si>
  <si>
    <t xml:space="preserve">А05.10.002, А05.10.004, А05.10.006, </t>
  </si>
  <si>
    <t>А12.10.002</t>
  </si>
  <si>
    <t>А12.10.001</t>
  </si>
  <si>
    <t>В03.037.001.001</t>
  </si>
  <si>
    <t>В03.037.001.002</t>
  </si>
  <si>
    <t>А19.04.001.001</t>
  </si>
  <si>
    <t>А19.04.001.002</t>
  </si>
  <si>
    <t>А19.04.001.003</t>
  </si>
  <si>
    <t>А19.04.001.004</t>
  </si>
  <si>
    <t>А19.04.001.005</t>
  </si>
  <si>
    <t>В05.069.006.001</t>
  </si>
  <si>
    <t xml:space="preserve">А05.10.002.001, А05.10.004.001, А05.10.006.001 </t>
  </si>
  <si>
    <t>В01.001.001.001</t>
  </si>
  <si>
    <t>В01.002.001.001</t>
  </si>
  <si>
    <t>В01.004.001.001</t>
  </si>
  <si>
    <t>В01.008.001.001</t>
  </si>
  <si>
    <t>В01.015.003.001</t>
  </si>
  <si>
    <t>В01.023.001.001</t>
  </si>
  <si>
    <t>В01.028.001.001</t>
  </si>
  <si>
    <t>В01.029.001.001</t>
  </si>
  <si>
    <t>В01.031.001.001</t>
  </si>
  <si>
    <t>В01.050.001.001</t>
  </si>
  <si>
    <t>В01.053.003.001</t>
  </si>
  <si>
    <t>В01.010.001.001</t>
  </si>
  <si>
    <t>В01.058.003.001</t>
  </si>
  <si>
    <t>В01.015.001.001</t>
  </si>
  <si>
    <t>В01.026.001.001</t>
  </si>
  <si>
    <t>В01.027.001.001</t>
  </si>
  <si>
    <t>В01.037.001.001</t>
  </si>
  <si>
    <t>В01.047.001.001</t>
  </si>
  <si>
    <t>В01.053.001.001</t>
  </si>
  <si>
    <t>В01.057.001.001</t>
  </si>
  <si>
    <t>В01.058.001.001</t>
  </si>
  <si>
    <t>А17.30.024</t>
  </si>
  <si>
    <t>Ультразвуковая терапия</t>
  </si>
  <si>
    <t>А03.016.006</t>
  </si>
  <si>
    <t>А05.10.002, А05.10.004, А05.10.006</t>
  </si>
  <si>
    <t>В04.033.002, В04.047.002</t>
  </si>
  <si>
    <t>В02.026.009</t>
  </si>
  <si>
    <t>А16.07.002.010.001</t>
  </si>
  <si>
    <t>А11.07.012.001</t>
  </si>
  <si>
    <t>А16.30.069</t>
  </si>
  <si>
    <t>Консультация логопеда (на дому)</t>
  </si>
  <si>
    <t>В26.21.050</t>
  </si>
  <si>
    <t>код по номекл. мед. услуг</t>
  </si>
  <si>
    <t>Оформление документации в дошкольные  и школьные учреждения</t>
  </si>
  <si>
    <t>А16.08.011 А16.08.007 А16.25.007</t>
  </si>
  <si>
    <t>8.2.22</t>
  </si>
  <si>
    <t>8.2.23</t>
  </si>
  <si>
    <t>Цисэктомия радикулярной кисты с резекцией верхушки корня</t>
  </si>
  <si>
    <t>Цисэктомия ретенционной кисты</t>
  </si>
  <si>
    <t>А16.07.007</t>
  </si>
  <si>
    <t>А16.07.016</t>
  </si>
  <si>
    <r>
      <t xml:space="preserve">Вакцинация от гепетита В (с учетом вакцины </t>
    </r>
    <r>
      <rPr>
        <b/>
        <sz val="14"/>
        <rFont val="Times New Roman"/>
        <family val="1"/>
        <charset val="204"/>
      </rPr>
      <t>Эувакс)</t>
    </r>
  </si>
  <si>
    <t>3.1.22</t>
  </si>
  <si>
    <t>3.1.34</t>
  </si>
  <si>
    <t>3.1.37</t>
  </si>
  <si>
    <t>3.1.40</t>
  </si>
  <si>
    <t>Выписка из прейскуранта цен,</t>
  </si>
  <si>
    <t>действующего с 13.05.2019 года</t>
  </si>
  <si>
    <t>на рентгенологические исследования</t>
  </si>
  <si>
    <t>№ стр.</t>
  </si>
  <si>
    <t>Код номенклатуры</t>
  </si>
  <si>
    <t>Наименование исследования</t>
  </si>
  <si>
    <t>ед.изм.</t>
  </si>
  <si>
    <t>Начальник планово-экономического отдела                                Падрухина И.П.</t>
  </si>
  <si>
    <t>к договору 104-ПУ от 01.11.2018 года</t>
  </si>
  <si>
    <t>Вакцинация от коклюша, столбняка, дифтерии (с вакциной "Адесель")</t>
  </si>
  <si>
    <t>3.1.41</t>
  </si>
  <si>
    <t>3.1.42</t>
  </si>
  <si>
    <t>В04.014.004.027</t>
  </si>
  <si>
    <t>В04.014.004.028</t>
  </si>
  <si>
    <t>Вакцинация от коклюша, столбняка, дифтерии (с вакциной "Адесель") для прикрепленного к поликлинике населения</t>
  </si>
  <si>
    <t>Исследование цветоощущения по полихрамотическим таблиц.</t>
  </si>
  <si>
    <t>В04.014.004.026</t>
  </si>
  <si>
    <t>10.6</t>
  </si>
  <si>
    <t>Консультация педагога-психолога</t>
  </si>
  <si>
    <t>А16.07.031.001</t>
  </si>
  <si>
    <t>Установка анкерных штифтов</t>
  </si>
  <si>
    <t>4.3.18</t>
  </si>
  <si>
    <t>4.3.19</t>
  </si>
  <si>
    <t>Исследование уровня кортизола в крови</t>
  </si>
  <si>
    <t>3.6.9</t>
  </si>
  <si>
    <t>2.3.13</t>
  </si>
  <si>
    <t>GGT (гамма-глутамилтрансфераза)</t>
  </si>
  <si>
    <t>Исследование на энтеробиоз (самостоятельный забор)</t>
  </si>
  <si>
    <r>
      <rPr>
        <u/>
        <sz val="12"/>
        <rFont val="Times New Roman"/>
        <family val="1"/>
        <charset val="204"/>
      </rPr>
      <t xml:space="preserve">" 18 " марта  </t>
    </r>
    <r>
      <rPr>
        <sz val="12"/>
        <rFont val="Times New Roman"/>
        <family val="1"/>
        <charset val="204"/>
      </rPr>
      <t>2020 г.</t>
    </r>
  </si>
  <si>
    <t>Вводится с  1 апреля 2020 года</t>
  </si>
  <si>
    <t>130</t>
  </si>
  <si>
    <t>110</t>
  </si>
  <si>
    <t>Соскоб и исследование на энтеробиоз</t>
  </si>
  <si>
    <t>Рентгенография черепа (Турецкое седло) в 2-х проекциях</t>
  </si>
  <si>
    <t>Рентгенография придаточных пазух носа (орбита) в 2-х проекциях</t>
  </si>
  <si>
    <t>Рентгенография костей носа в 2-х проекциях</t>
  </si>
  <si>
    <t>Рентгенография ключицы в 2-х проекциях</t>
  </si>
  <si>
    <t xml:space="preserve">Рентгенография лопатки </t>
  </si>
  <si>
    <t>Рентгенография рёбер в 2-х проекциях</t>
  </si>
  <si>
    <t>Рентгенография грудины в двух проекциях</t>
  </si>
  <si>
    <t xml:space="preserve">Рентгенография грудного отдела позвоночника </t>
  </si>
  <si>
    <t>Рентгенография бедренной кости в 2-х проекциях</t>
  </si>
  <si>
    <t>Рентгенография стоп в 2-х проекциях</t>
  </si>
  <si>
    <t>Рентгенография тазобедренного сустава в 2-х проекциях</t>
  </si>
  <si>
    <t xml:space="preserve">Рентгенография коленного сустава </t>
  </si>
  <si>
    <t>Рентгенография костей голени в 2-х проекциях</t>
  </si>
  <si>
    <t xml:space="preserve">Рентгенография голеностопного сустава </t>
  </si>
  <si>
    <t>Рентгенография лучезапястного сустава в 2-х проекциях</t>
  </si>
  <si>
    <t>Рентгенография локтевого сустава в 2-х проекциях</t>
  </si>
  <si>
    <t>Рентгенография плечевого сустава в 2-х проекциях</t>
  </si>
  <si>
    <t>Рентгенография кистей в 2-х проекциях</t>
  </si>
  <si>
    <t>Печать снимка на рентгеногафической пленке 20,3 х 25,4</t>
  </si>
  <si>
    <t>Печать снимка на рентгеногафической пленке 25,4 х 30,5</t>
  </si>
  <si>
    <t>Печать снимка на рентгеногафической пленке 35 х 43</t>
  </si>
  <si>
    <t>10.4.</t>
  </si>
  <si>
    <t>10.5.</t>
  </si>
  <si>
    <t>10.7.</t>
  </si>
  <si>
    <t>10.8.</t>
  </si>
  <si>
    <t>10.9</t>
  </si>
  <si>
    <t>5.2.51</t>
  </si>
  <si>
    <t>5.2.52</t>
  </si>
  <si>
    <t>5.2.53</t>
  </si>
  <si>
    <t>5.2.54</t>
  </si>
  <si>
    <t>5.2.55</t>
  </si>
  <si>
    <t>5.2.56</t>
  </si>
  <si>
    <t>5.2.57</t>
  </si>
  <si>
    <t>5.2.58</t>
  </si>
  <si>
    <t>5.2.59</t>
  </si>
  <si>
    <t>5.2.60</t>
  </si>
  <si>
    <t>5.2.61</t>
  </si>
  <si>
    <t>5.2.62</t>
  </si>
  <si>
    <t>5.2.63</t>
  </si>
  <si>
    <t>5.2.64</t>
  </si>
  <si>
    <t>Приложение 1 к приказу №85-ОД от 18.03.2020г</t>
  </si>
  <si>
    <t>4.2.28</t>
  </si>
  <si>
    <t>4.8.9</t>
  </si>
  <si>
    <t>7.3.1</t>
  </si>
  <si>
    <t>7.3.2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</si>
</sst>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u/>
      <sz val="16"/>
      <color theme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u/>
      <sz val="11"/>
      <color theme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FF"/>
      <name val="Arial"/>
      <family val="2"/>
      <charset val="204"/>
    </font>
    <font>
      <u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0">
    <xf numFmtId="0" fontId="0" fillId="0" borderId="0" xfId="0"/>
    <xf numFmtId="2" fontId="3" fillId="0" borderId="2" xfId="0" applyNumberFormat="1" applyFont="1" applyFill="1" applyBorder="1" applyAlignment="1">
      <alignment horizontal="justify" vertical="center" wrapText="1"/>
    </xf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/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/>
    <xf numFmtId="2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2" fontId="4" fillId="0" borderId="1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2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17" fillId="0" borderId="2" xfId="0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2" fontId="14" fillId="0" borderId="2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1" xfId="1" applyFont="1" applyFill="1" applyBorder="1" applyAlignment="1">
      <alignment horizontal="center" vertical="center"/>
    </xf>
    <xf numFmtId="0" fontId="23" fillId="0" borderId="1" xfId="3" applyFont="1" applyBorder="1" applyAlignment="1" applyProtection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Fill="1"/>
    <xf numFmtId="2" fontId="22" fillId="0" borderId="2" xfId="0" applyNumberFormat="1" applyFont="1" applyFill="1" applyBorder="1" applyAlignment="1">
      <alignment horizontal="justify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23" fillId="0" borderId="1" xfId="3" applyNumberFormat="1" applyFont="1" applyFill="1" applyBorder="1" applyAlignment="1" applyProtection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0" fontId="22" fillId="0" borderId="0" xfId="0" applyFont="1" applyFill="1" applyAlignment="1"/>
    <xf numFmtId="0" fontId="22" fillId="0" borderId="0" xfId="0" applyFont="1" applyFill="1"/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" xfId="3" applyFont="1" applyBorder="1" applyAlignment="1" applyProtection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6" fontId="22" fillId="0" borderId="1" xfId="1" applyNumberFormat="1" applyFont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wrapText="1"/>
    </xf>
    <xf numFmtId="49" fontId="22" fillId="0" borderId="1" xfId="1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center" vertical="center"/>
    </xf>
    <xf numFmtId="1" fontId="22" fillId="0" borderId="1" xfId="2" quotePrefix="1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27" fillId="0" borderId="0" xfId="0" applyFont="1"/>
    <xf numFmtId="2" fontId="28" fillId="0" borderId="2" xfId="0" applyNumberFormat="1" applyFont="1" applyBorder="1" applyAlignment="1">
      <alignment horizontal="justify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0" fontId="28" fillId="0" borderId="0" xfId="0" applyFont="1"/>
    <xf numFmtId="2" fontId="29" fillId="0" borderId="2" xfId="0" applyNumberFormat="1" applyFont="1" applyBorder="1" applyAlignment="1">
      <alignment horizontal="justify" vertical="center" wrapText="1"/>
    </xf>
    <xf numFmtId="2" fontId="29" fillId="0" borderId="5" xfId="0" applyNumberFormat="1" applyFont="1" applyBorder="1" applyAlignment="1">
      <alignment horizontal="center" vertical="center" wrapText="1"/>
    </xf>
    <xf numFmtId="2" fontId="27" fillId="0" borderId="0" xfId="0" applyNumberFormat="1" applyFont="1"/>
    <xf numFmtId="49" fontId="27" fillId="0" borderId="5" xfId="0" applyNumberFormat="1" applyFont="1" applyBorder="1" applyAlignment="1">
      <alignment horizontal="center" vertical="center" wrapText="1"/>
    </xf>
    <xf numFmtId="0" fontId="27" fillId="0" borderId="0" xfId="0" applyFont="1" applyFill="1"/>
    <xf numFmtId="2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1" fillId="0" borderId="1" xfId="3" applyFont="1" applyBorder="1" applyAlignment="1" applyProtection="1">
      <alignment horizontal="center" vertical="center" wrapText="1"/>
    </xf>
    <xf numFmtId="2" fontId="31" fillId="0" borderId="1" xfId="3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0" borderId="1" xfId="3" applyFont="1" applyFill="1" applyBorder="1" applyAlignment="1" applyProtection="1">
      <alignment horizontal="center" vertical="center" wrapText="1"/>
    </xf>
    <xf numFmtId="2" fontId="30" fillId="0" borderId="1" xfId="0" applyNumberFormat="1" applyFont="1" applyFill="1" applyBorder="1" applyAlignment="1">
      <alignment horizontal="left" vertical="center" wrapText="1"/>
    </xf>
    <xf numFmtId="0" fontId="31" fillId="0" borderId="1" xfId="3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2" fontId="30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2" fontId="30" fillId="0" borderId="1" xfId="0" applyNumberFormat="1" applyFont="1" applyFill="1" applyBorder="1" applyAlignment="1">
      <alignment horizontal="left" vertical="center"/>
    </xf>
    <xf numFmtId="0" fontId="31" fillId="0" borderId="1" xfId="3" applyFont="1" applyBorder="1" applyAlignment="1" applyProtection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33" fillId="0" borderId="1" xfId="3" applyFont="1" applyBorder="1" applyAlignment="1" applyProtection="1">
      <alignment horizontal="center"/>
    </xf>
    <xf numFmtId="2" fontId="30" fillId="0" borderId="1" xfId="0" applyNumberFormat="1" applyFont="1" applyFill="1" applyBorder="1" applyAlignment="1">
      <alignment horizontal="right" vertical="center" wrapText="1"/>
    </xf>
    <xf numFmtId="0" fontId="30" fillId="0" borderId="1" xfId="0" applyNumberFormat="1" applyFont="1" applyFill="1" applyBorder="1" applyAlignment="1">
      <alignment horizontal="right" vertical="center" wrapText="1"/>
    </xf>
    <xf numFmtId="0" fontId="34" fillId="0" borderId="1" xfId="2" applyNumberFormat="1" applyFont="1" applyFill="1" applyBorder="1" applyAlignment="1" applyProtection="1">
      <alignment horizontal="center" vertical="center"/>
    </xf>
    <xf numFmtId="0" fontId="30" fillId="0" borderId="1" xfId="2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vertical="center"/>
    </xf>
    <xf numFmtId="0" fontId="30" fillId="0" borderId="1" xfId="2" applyFont="1" applyFill="1" applyBorder="1" applyAlignment="1">
      <alignment vertical="center" wrapText="1"/>
    </xf>
    <xf numFmtId="0" fontId="35" fillId="0" borderId="0" xfId="0" applyFont="1" applyFill="1" applyAlignment="1"/>
    <xf numFmtId="0" fontId="30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4" fillId="0" borderId="1" xfId="1" applyFont="1" applyFill="1" applyBorder="1" applyAlignment="1">
      <alignment horizontal="center" vertical="center"/>
    </xf>
    <xf numFmtId="49" fontId="30" fillId="0" borderId="1" xfId="1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/>
    </xf>
    <xf numFmtId="16" fontId="34" fillId="0" borderId="1" xfId="1" applyNumberFormat="1" applyFont="1" applyBorder="1" applyAlignment="1">
      <alignment horizontal="center" vertical="center"/>
    </xf>
    <xf numFmtId="49" fontId="34" fillId="0" borderId="1" xfId="1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/>
    <xf numFmtId="49" fontId="34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/>
    <xf numFmtId="0" fontId="30" fillId="0" borderId="0" xfId="0" applyFont="1" applyFill="1" applyAlignment="1">
      <alignment vertical="center"/>
    </xf>
    <xf numFmtId="2" fontId="28" fillId="0" borderId="1" xfId="0" applyNumberFormat="1" applyFont="1" applyFill="1" applyBorder="1" applyAlignment="1">
      <alignment horizontal="center" vertical="center" wrapText="1"/>
    </xf>
    <xf numFmtId="9" fontId="31" fillId="0" borderId="1" xfId="5" applyFont="1" applyBorder="1" applyAlignment="1" applyProtection="1">
      <alignment horizontal="center" vertical="center" wrapText="1"/>
    </xf>
    <xf numFmtId="2" fontId="27" fillId="0" borderId="1" xfId="0" applyNumberFormat="1" applyFont="1" applyFill="1" applyBorder="1" applyAlignment="1">
      <alignment horizontal="right" vertical="center" wrapText="1"/>
    </xf>
    <xf numFmtId="9" fontId="27" fillId="0" borderId="1" xfId="5" applyFont="1" applyFill="1" applyBorder="1" applyAlignment="1">
      <alignment horizontal="right" vertical="center" wrapText="1"/>
    </xf>
    <xf numFmtId="9" fontId="27" fillId="0" borderId="1" xfId="5" applyFont="1" applyBorder="1" applyAlignment="1">
      <alignment horizontal="center" vertical="center" wrapText="1"/>
    </xf>
    <xf numFmtId="9" fontId="27" fillId="3" borderId="1" xfId="5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1" fillId="3" borderId="1" xfId="3" applyFont="1" applyFill="1" applyBorder="1" applyAlignment="1" applyProtection="1">
      <alignment horizontal="center" vertical="center" wrapText="1"/>
    </xf>
    <xf numFmtId="2" fontId="27" fillId="3" borderId="1" xfId="0" applyNumberFormat="1" applyFont="1" applyFill="1" applyBorder="1" applyAlignment="1">
      <alignment horizontal="right" vertical="center" wrapText="1"/>
    </xf>
    <xf numFmtId="9" fontId="27" fillId="3" borderId="1" xfId="5" applyFont="1" applyFill="1" applyBorder="1" applyAlignment="1">
      <alignment horizontal="right" vertical="center" wrapText="1"/>
    </xf>
    <xf numFmtId="9" fontId="27" fillId="4" borderId="1" xfId="5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1" fillId="4" borderId="1" xfId="3" applyFont="1" applyFill="1" applyBorder="1" applyAlignment="1" applyProtection="1">
      <alignment horizontal="center" vertical="center" wrapText="1"/>
    </xf>
    <xf numFmtId="2" fontId="27" fillId="4" borderId="1" xfId="0" applyNumberFormat="1" applyFont="1" applyFill="1" applyBorder="1" applyAlignment="1">
      <alignment horizontal="right" vertical="center" wrapText="1"/>
    </xf>
    <xf numFmtId="9" fontId="27" fillId="4" borderId="1" xfId="5" applyFont="1" applyFill="1" applyBorder="1" applyAlignment="1">
      <alignment horizontal="right" vertical="center" wrapText="1"/>
    </xf>
    <xf numFmtId="1" fontId="27" fillId="0" borderId="1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right" vertical="center" wrapText="1"/>
    </xf>
    <xf numFmtId="2" fontId="30" fillId="3" borderId="1" xfId="0" applyNumberFormat="1" applyFont="1" applyFill="1" applyBorder="1" applyAlignment="1">
      <alignment horizontal="right" vertical="center" wrapText="1"/>
    </xf>
    <xf numFmtId="2" fontId="30" fillId="4" borderId="1" xfId="0" applyNumberFormat="1" applyFont="1" applyFill="1" applyBorder="1" applyAlignment="1">
      <alignment horizontal="right" vertical="center" wrapText="1"/>
    </xf>
    <xf numFmtId="1" fontId="31" fillId="0" borderId="1" xfId="3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right" wrapText="1"/>
    </xf>
    <xf numFmtId="1" fontId="30" fillId="0" borderId="1" xfId="0" applyNumberFormat="1" applyFont="1" applyFill="1" applyBorder="1" applyAlignment="1">
      <alignment vertical="center"/>
    </xf>
    <xf numFmtId="1" fontId="31" fillId="0" borderId="1" xfId="3" applyNumberFormat="1" applyFont="1" applyFill="1" applyBorder="1" applyAlignment="1" applyProtection="1">
      <alignment horizontal="center" vertical="center"/>
    </xf>
    <xf numFmtId="2" fontId="30" fillId="3" borderId="1" xfId="0" applyNumberFormat="1" applyFont="1" applyFill="1" applyBorder="1" applyAlignment="1">
      <alignment vertical="center"/>
    </xf>
    <xf numFmtId="2" fontId="30" fillId="4" borderId="1" xfId="0" applyNumberFormat="1" applyFont="1" applyFill="1" applyBorder="1" applyAlignment="1">
      <alignment vertical="center"/>
    </xf>
    <xf numFmtId="2" fontId="30" fillId="0" borderId="1" xfId="0" applyNumberFormat="1" applyFont="1" applyFill="1" applyBorder="1" applyAlignment="1">
      <alignment horizontal="right" vertical="center"/>
    </xf>
    <xf numFmtId="9" fontId="30" fillId="0" borderId="1" xfId="5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 vertical="center"/>
    </xf>
    <xf numFmtId="2" fontId="30" fillId="3" borderId="1" xfId="0" applyNumberFormat="1" applyFont="1" applyFill="1" applyBorder="1" applyAlignment="1">
      <alignment horizontal="right" vertical="center"/>
    </xf>
    <xf numFmtId="9" fontId="30" fillId="3" borderId="1" xfId="5" applyFont="1" applyFill="1" applyBorder="1" applyAlignment="1">
      <alignment horizontal="right" vertical="center"/>
    </xf>
    <xf numFmtId="2" fontId="30" fillId="4" borderId="1" xfId="0" applyNumberFormat="1" applyFont="1" applyFill="1" applyBorder="1" applyAlignment="1">
      <alignment horizontal="right" vertical="center"/>
    </xf>
    <xf numFmtId="1" fontId="30" fillId="0" borderId="1" xfId="0" applyNumberFormat="1" applyFont="1" applyFill="1" applyBorder="1" applyAlignment="1">
      <alignment horizontal="right" vertical="center"/>
    </xf>
    <xf numFmtId="2" fontId="27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1" fontId="27" fillId="0" borderId="1" xfId="0" applyNumberFormat="1" applyFont="1" applyBorder="1" applyAlignment="1">
      <alignment horizontal="right" vertical="center"/>
    </xf>
    <xf numFmtId="2" fontId="31" fillId="0" borderId="1" xfId="3" applyNumberFormat="1" applyFont="1" applyFill="1" applyBorder="1" applyAlignment="1" applyProtection="1">
      <alignment horizontal="right" vertical="center" wrapText="1"/>
    </xf>
    <xf numFmtId="1" fontId="31" fillId="0" borderId="1" xfId="3" applyNumberFormat="1" applyFont="1" applyFill="1" applyBorder="1" applyAlignment="1" applyProtection="1">
      <alignment horizontal="right" vertical="center" wrapText="1"/>
    </xf>
    <xf numFmtId="9" fontId="27" fillId="0" borderId="1" xfId="5" applyFont="1" applyBorder="1" applyAlignment="1">
      <alignment horizontal="right" vertical="center"/>
    </xf>
    <xf numFmtId="2" fontId="27" fillId="4" borderId="1" xfId="0" applyNumberFormat="1" applyFont="1" applyFill="1" applyBorder="1" applyAlignment="1">
      <alignment horizontal="right"/>
    </xf>
    <xf numFmtId="2" fontId="27" fillId="3" borderId="1" xfId="0" applyNumberFormat="1" applyFont="1" applyFill="1" applyBorder="1" applyAlignment="1">
      <alignment horizontal="right" vertical="center"/>
    </xf>
    <xf numFmtId="9" fontId="27" fillId="3" borderId="1" xfId="5" applyFont="1" applyFill="1" applyBorder="1" applyAlignment="1">
      <alignment horizontal="right" vertical="center"/>
    </xf>
    <xf numFmtId="9" fontId="27" fillId="0" borderId="1" xfId="5" applyFont="1" applyFill="1" applyBorder="1" applyAlignment="1">
      <alignment horizontal="right" vertical="center"/>
    </xf>
    <xf numFmtId="9" fontId="30" fillId="0" borderId="1" xfId="5" applyFont="1" applyFill="1" applyBorder="1" applyAlignment="1">
      <alignment horizontal="right" vertical="center" wrapText="1"/>
    </xf>
    <xf numFmtId="2" fontId="27" fillId="0" borderId="1" xfId="0" applyNumberFormat="1" applyFont="1" applyBorder="1" applyAlignment="1">
      <alignment horizontal="right"/>
    </xf>
    <xf numFmtId="9" fontId="30" fillId="3" borderId="1" xfId="5" applyFont="1" applyFill="1" applyBorder="1" applyAlignment="1">
      <alignment horizontal="right" vertical="center" wrapText="1"/>
    </xf>
    <xf numFmtId="164" fontId="30" fillId="0" borderId="1" xfId="5" applyNumberFormat="1" applyFont="1" applyFill="1" applyBorder="1" applyAlignment="1">
      <alignment horizontal="right" vertical="center" wrapText="1"/>
    </xf>
    <xf numFmtId="49" fontId="37" fillId="0" borderId="1" xfId="1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2" fontId="37" fillId="0" borderId="1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Fill="1" applyBorder="1" applyAlignment="1">
      <alignment vertical="center" wrapText="1"/>
    </xf>
    <xf numFmtId="1" fontId="30" fillId="5" borderId="1" xfId="0" applyNumberFormat="1" applyFont="1" applyFill="1" applyBorder="1" applyAlignment="1">
      <alignment horizontal="right" vertical="center" wrapText="1"/>
    </xf>
    <xf numFmtId="2" fontId="30" fillId="5" borderId="1" xfId="0" applyNumberFormat="1" applyFont="1" applyFill="1" applyBorder="1" applyAlignment="1">
      <alignment horizontal="right" vertical="center" wrapText="1"/>
    </xf>
    <xf numFmtId="9" fontId="30" fillId="5" borderId="1" xfId="5" applyFont="1" applyFill="1" applyBorder="1" applyAlignment="1">
      <alignment horizontal="right" vertical="center" wrapText="1"/>
    </xf>
    <xf numFmtId="164" fontId="30" fillId="5" borderId="1" xfId="5" applyNumberFormat="1" applyFont="1" applyFill="1" applyBorder="1" applyAlignment="1">
      <alignment horizontal="right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9" fontId="32" fillId="0" borderId="1" xfId="5" applyFont="1" applyFill="1" applyBorder="1" applyAlignment="1">
      <alignment horizontal="right" vertical="center" wrapText="1"/>
    </xf>
    <xf numFmtId="164" fontId="32" fillId="0" borderId="1" xfId="5" applyNumberFormat="1" applyFont="1" applyFill="1" applyBorder="1" applyAlignment="1">
      <alignment horizontal="right" vertical="center" wrapText="1"/>
    </xf>
    <xf numFmtId="1" fontId="30" fillId="0" borderId="1" xfId="0" applyNumberFormat="1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right" vertical="center" wrapText="1"/>
    </xf>
    <xf numFmtId="2" fontId="32" fillId="0" borderId="1" xfId="0" applyNumberFormat="1" applyFont="1" applyFill="1" applyBorder="1" applyAlignment="1">
      <alignment horizontal="right" vertical="center" wrapText="1"/>
    </xf>
    <xf numFmtId="0" fontId="29" fillId="0" borderId="0" xfId="0" applyFont="1"/>
    <xf numFmtId="9" fontId="32" fillId="3" borderId="1" xfId="5" applyFont="1" applyFill="1" applyBorder="1" applyAlignment="1">
      <alignment horizontal="right" vertical="center" wrapText="1"/>
    </xf>
    <xf numFmtId="9" fontId="29" fillId="4" borderId="1" xfId="5" applyFont="1" applyFill="1" applyBorder="1" applyAlignment="1">
      <alignment horizontal="right" vertical="center" wrapText="1"/>
    </xf>
    <xf numFmtId="1" fontId="32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Border="1"/>
    <xf numFmtId="2" fontId="39" fillId="0" borderId="1" xfId="0" applyNumberFormat="1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left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32" fillId="0" borderId="1" xfId="0" applyNumberFormat="1" applyFont="1" applyFill="1" applyBorder="1" applyAlignment="1">
      <alignment horizontal="left" vertical="center" wrapText="1"/>
    </xf>
    <xf numFmtId="164" fontId="27" fillId="0" borderId="1" xfId="5" applyNumberFormat="1" applyFont="1" applyBorder="1" applyAlignment="1">
      <alignment wrapText="1"/>
    </xf>
    <xf numFmtId="2" fontId="29" fillId="0" borderId="1" xfId="0" applyNumberFormat="1" applyFont="1" applyBorder="1" applyAlignment="1">
      <alignment vertical="center" wrapText="1"/>
    </xf>
    <xf numFmtId="164" fontId="29" fillId="0" borderId="1" xfId="5" applyNumberFormat="1" applyFont="1" applyBorder="1" applyAlignment="1">
      <alignment vertical="center" wrapText="1"/>
    </xf>
    <xf numFmtId="164" fontId="27" fillId="0" borderId="1" xfId="5" applyNumberFormat="1" applyFont="1" applyBorder="1" applyAlignment="1">
      <alignment vertical="center" wrapText="1"/>
    </xf>
    <xf numFmtId="2" fontId="29" fillId="0" borderId="1" xfId="0" applyNumberFormat="1" applyFont="1" applyBorder="1"/>
    <xf numFmtId="2" fontId="32" fillId="3" borderId="1" xfId="0" applyNumberFormat="1" applyFont="1" applyFill="1" applyBorder="1" applyAlignment="1">
      <alignment horizontal="right" vertical="center" wrapText="1"/>
    </xf>
    <xf numFmtId="2" fontId="29" fillId="3" borderId="1" xfId="0" applyNumberFormat="1" applyFont="1" applyFill="1" applyBorder="1" applyAlignment="1">
      <alignment vertical="center" wrapText="1"/>
    </xf>
    <xf numFmtId="2" fontId="29" fillId="3" borderId="1" xfId="0" applyNumberFormat="1" applyFont="1" applyFill="1" applyBorder="1"/>
    <xf numFmtId="0" fontId="33" fillId="0" borderId="1" xfId="3" applyFont="1" applyFill="1" applyBorder="1" applyAlignment="1" applyProtection="1">
      <alignment horizontal="center"/>
    </xf>
    <xf numFmtId="2" fontId="32" fillId="4" borderId="1" xfId="0" applyNumberFormat="1" applyFont="1" applyFill="1" applyBorder="1" applyAlignment="1">
      <alignment horizontal="right" vertical="center" wrapText="1"/>
    </xf>
    <xf numFmtId="2" fontId="29" fillId="4" borderId="1" xfId="0" applyNumberFormat="1" applyFont="1" applyFill="1" applyBorder="1" applyAlignment="1">
      <alignment vertical="center" wrapText="1"/>
    </xf>
    <xf numFmtId="2" fontId="29" fillId="4" borderId="1" xfId="0" applyNumberFormat="1" applyFont="1" applyFill="1" applyBorder="1"/>
    <xf numFmtId="9" fontId="30" fillId="4" borderId="1" xfId="5" applyFont="1" applyFill="1" applyBorder="1" applyAlignment="1">
      <alignment horizontal="right" vertical="center" wrapText="1"/>
    </xf>
    <xf numFmtId="0" fontId="30" fillId="0" borderId="1" xfId="2" applyFont="1" applyFill="1" applyBorder="1" applyAlignment="1">
      <alignment horizontal="right" vertical="center" wrapText="1"/>
    </xf>
    <xf numFmtId="9" fontId="30" fillId="0" borderId="1" xfId="2" applyNumberFormat="1" applyFont="1" applyFill="1" applyBorder="1" applyAlignment="1">
      <alignment horizontal="right" vertical="center" wrapText="1"/>
    </xf>
    <xf numFmtId="2" fontId="30" fillId="0" borderId="1" xfId="2" applyNumberFormat="1" applyFont="1" applyFill="1" applyBorder="1" applyAlignment="1">
      <alignment horizontal="right" vertical="center" wrapText="1"/>
    </xf>
    <xf numFmtId="165" fontId="30" fillId="0" borderId="1" xfId="2" applyNumberFormat="1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vertical="center" wrapText="1"/>
    </xf>
    <xf numFmtId="9" fontId="30" fillId="0" borderId="1" xfId="2" applyNumberFormat="1" applyFont="1" applyFill="1" applyBorder="1" applyAlignment="1">
      <alignment vertical="center" wrapText="1"/>
    </xf>
    <xf numFmtId="0" fontId="6" fillId="0" borderId="1" xfId="3" applyFill="1" applyBorder="1" applyAlignment="1" applyProtection="1">
      <alignment horizontal="center" vertical="center" wrapText="1"/>
    </xf>
    <xf numFmtId="2" fontId="30" fillId="0" borderId="1" xfId="2" applyNumberFormat="1" applyFont="1" applyFill="1" applyBorder="1" applyAlignment="1">
      <alignment vertical="center" wrapText="1"/>
    </xf>
    <xf numFmtId="1" fontId="30" fillId="0" borderId="1" xfId="2" applyNumberFormat="1" applyFont="1" applyFill="1" applyBorder="1" applyAlignment="1">
      <alignment vertical="center" wrapText="1"/>
    </xf>
    <xf numFmtId="9" fontId="30" fillId="0" borderId="1" xfId="5" applyFont="1" applyFill="1" applyBorder="1" applyAlignment="1">
      <alignment vertical="center" wrapText="1"/>
    </xf>
    <xf numFmtId="1" fontId="29" fillId="0" borderId="1" xfId="0" applyNumberFormat="1" applyFont="1" applyBorder="1" applyAlignment="1">
      <alignment vertical="center" wrapText="1"/>
    </xf>
    <xf numFmtId="1" fontId="27" fillId="0" borderId="1" xfId="0" applyNumberFormat="1" applyFont="1" applyBorder="1"/>
    <xf numFmtId="2" fontId="10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center" vertical="center"/>
    </xf>
    <xf numFmtId="2" fontId="4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1" fontId="11" fillId="0" borderId="1" xfId="2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9" fontId="27" fillId="4" borderId="1" xfId="5" applyNumberFormat="1" applyFont="1" applyFill="1" applyBorder="1" applyAlignment="1">
      <alignment horizontal="right" vertical="center" wrapText="1"/>
    </xf>
    <xf numFmtId="9" fontId="27" fillId="0" borderId="1" xfId="5" applyNumberFormat="1" applyFont="1" applyFill="1" applyBorder="1" applyAlignment="1">
      <alignment horizontal="right" vertical="center" wrapText="1"/>
    </xf>
    <xf numFmtId="9" fontId="27" fillId="0" borderId="1" xfId="5" applyNumberFormat="1" applyFont="1" applyBorder="1" applyAlignment="1">
      <alignment horizontal="right" vertical="center"/>
    </xf>
    <xf numFmtId="9" fontId="30" fillId="0" borderId="1" xfId="5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/>
    </xf>
    <xf numFmtId="9" fontId="27" fillId="0" borderId="0" xfId="5" applyFont="1"/>
    <xf numFmtId="2" fontId="28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41" fillId="5" borderId="6" xfId="0" applyFont="1" applyFill="1" applyBorder="1" applyAlignment="1">
      <alignment vertical="center"/>
    </xf>
    <xf numFmtId="0" fontId="41" fillId="5" borderId="3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 wrapText="1"/>
    </xf>
    <xf numFmtId="0" fontId="41" fillId="5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wrapText="1"/>
    </xf>
    <xf numFmtId="3" fontId="4" fillId="0" borderId="1" xfId="3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4" fillId="0" borderId="8" xfId="3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42" fillId="0" borderId="1" xfId="0" applyFont="1" applyBorder="1" applyAlignment="1">
      <alignment horizontal="center" vertical="top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0" fontId="18" fillId="0" borderId="1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 wrapText="1"/>
    </xf>
    <xf numFmtId="0" fontId="14" fillId="0" borderId="1" xfId="3" applyFont="1" applyBorder="1" applyAlignment="1" applyProtection="1">
      <alignment horizontal="center"/>
    </xf>
    <xf numFmtId="0" fontId="14" fillId="0" borderId="1" xfId="3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6" fillId="0" borderId="0" xfId="0" applyFont="1"/>
    <xf numFmtId="0" fontId="4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wrapText="1"/>
    </xf>
    <xf numFmtId="0" fontId="45" fillId="0" borderId="1" xfId="0" applyFont="1" applyBorder="1"/>
    <xf numFmtId="0" fontId="26" fillId="0" borderId="1" xfId="0" applyFont="1" applyBorder="1"/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wrapText="1"/>
    </xf>
    <xf numFmtId="0" fontId="46" fillId="0" borderId="1" xfId="0" applyFont="1" applyBorder="1"/>
    <xf numFmtId="0" fontId="27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/>
    <xf numFmtId="0" fontId="47" fillId="0" borderId="0" xfId="0" applyFont="1" applyFill="1"/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4" fillId="0" borderId="1" xfId="2" applyNumberFormat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2" fontId="28" fillId="0" borderId="4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3" borderId="4" xfId="0" applyNumberFormat="1" applyFont="1" applyFill="1" applyBorder="1" applyAlignment="1">
      <alignment horizontal="center" vertical="center" wrapText="1"/>
    </xf>
    <xf numFmtId="2" fontId="28" fillId="3" borderId="3" xfId="0" applyNumberFormat="1" applyFont="1" applyFill="1" applyBorder="1" applyAlignment="1">
      <alignment horizontal="center" vertical="center" wrapText="1"/>
    </xf>
    <xf numFmtId="2" fontId="28" fillId="4" borderId="4" xfId="0" applyNumberFormat="1" applyFont="1" applyFill="1" applyBorder="1" applyAlignment="1">
      <alignment horizontal="center" vertical="center" wrapText="1"/>
    </xf>
    <xf numFmtId="2" fontId="28" fillId="4" borderId="3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46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7">
    <cellStyle name="Гиперссылка" xfId="3" builtinId="8"/>
    <cellStyle name="Обычный" xfId="0" builtinId="0"/>
    <cellStyle name="Обычный 2" xfId="1"/>
    <cellStyle name="Обычный 3" xfId="2"/>
    <cellStyle name="Процентный" xfId="5" builtinId="5"/>
    <cellStyle name="Процентный 2" xfId="6"/>
    <cellStyle name="Финансовый 2" xfId="4"/>
  </cellStyles>
  <dxfs count="0"/>
  <tableStyles count="0" defaultTableStyle="TableStyleMedium9" defaultPivotStyle="PivotStyleLight16"/>
  <colors>
    <mruColors>
      <color rgb="FFFFFFCC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2211</xdr:row>
      <xdr:rowOff>0</xdr:rowOff>
    </xdr:from>
    <xdr:to>
      <xdr:col>1</xdr:col>
      <xdr:colOff>85725</xdr:colOff>
      <xdr:row>2211</xdr:row>
      <xdr:rowOff>190500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21878875"/>
          <a:ext cx="85725" cy="190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2825</xdr:row>
      <xdr:rowOff>0</xdr:rowOff>
    </xdr:from>
    <xdr:to>
      <xdr:col>1</xdr:col>
      <xdr:colOff>152400</xdr:colOff>
      <xdr:row>2825</xdr:row>
      <xdr:rowOff>219075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3964152600"/>
          <a:ext cx="152400" cy="2190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8509</xdr:row>
      <xdr:rowOff>0</xdr:rowOff>
    </xdr:from>
    <xdr:to>
      <xdr:col>1</xdr:col>
      <xdr:colOff>85725</xdr:colOff>
      <xdr:row>8509</xdr:row>
      <xdr:rowOff>190500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9600" y="12499409850"/>
          <a:ext cx="85725" cy="190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9412</xdr:row>
      <xdr:rowOff>0</xdr:rowOff>
    </xdr:from>
    <xdr:to>
      <xdr:col>1</xdr:col>
      <xdr:colOff>85725</xdr:colOff>
      <xdr:row>9412</xdr:row>
      <xdr:rowOff>190500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5183383400"/>
          <a:ext cx="85725" cy="1905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9415</xdr:row>
      <xdr:rowOff>0</xdr:rowOff>
    </xdr:from>
    <xdr:to>
      <xdr:col>1</xdr:col>
      <xdr:colOff>85725</xdr:colOff>
      <xdr:row>9415</xdr:row>
      <xdr:rowOff>190500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09600" y="15191822550"/>
          <a:ext cx="85725" cy="1905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86;&#1083;&#1080;&#1082;&#1083;&#1080;&#1085;&#1080;&#1082;&#1072;\&#1042;&#1088;&#1072;&#1095;&#1077;&#1073;&#1085;&#1099;&#1077;%20&#1084;&#1072;&#1085;&#1080;&#1087;&#1091;&#1083;&#1103;&#1094;&#1080;&#108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72;&#1088;&#1072;&#1082;&#1083;&#1080;&#1085;&#1080;&#1082;&#1072;\&#1059;&#1047;&#1048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8;&#1072;&#1082;&#1083;&#1080;&#1085;&#1080;&#1082;&#1072;/&#1054;&#1060;&#104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2new\AppData\Roaming\Microsoft\Excel\&#1055;&#1072;&#1088;&#1072;&#1082;&#1083;&#1080;&#1085;&#1080;&#1082;&#1072;\&#1054;&#1042;&#105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2new\AppData\Roaming\Microsoft\Excel\&#1055;&#1072;&#1088;&#1072;&#1082;&#1083;&#1080;&#1085;&#1080;&#1082;&#1072;\&#1060;&#1058;&#1054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72;&#1088;&#1072;&#1082;&#1083;&#1080;&#1085;&#1080;&#1082;&#1072;\&#1060;&#1058;&#1054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2new\AppData\Roaming\Microsoft\Excel\&#1055;&#1086;&#1083;&#1080;&#1082;&#1083;&#1080;&#1085;&#1080;&#1082;&#1072;\&#1044;&#1091;&#1073;&#1083;&#1080;&#1082;&#1072;&#1090;&#109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86;&#1083;&#1080;&#1082;&#1083;&#1080;&#1085;&#1080;&#1082;&#1072;\&#1055;&#1088;&#1086;&#1095;&#1080;&#1077;%20&#1091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72;&#1088;&#1072;&#1082;&#1083;&#1080;&#1085;&#1080;&#1082;&#1072;\&#1050;&#1044;&#105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72;&#1088;&#1072;&#1082;&#1083;&#1080;&#1085;&#1080;&#1082;&#1072;\&#1054;&#1051;&#104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72;&#1088;&#1072;&#1082;&#1083;&#1080;&#1085;&#1080;&#1082;&#1072;\&#1054;&#1042;&#105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2new\AppData\Roaming\Microsoft\Excel\&#1055;&#1086;&#1083;&#1080;&#1082;&#1083;&#1080;&#1085;&#1080;&#1082;&#1072;\&#1055;&#1086;&#1083;&#1080;&#1082;&#1083;&#1080;&#1085;&#1080;&#1082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ECONOMIST\2018%20&#1075;&#1086;&#1076;\&#1055;&#1051;&#1040;&#1058;&#1053;&#1067;&#1045;%20(&#1085;&#1086;&#1074;.&#1087;&#1088;-&#1090;)%202018%20&#1075;&#1086;&#1076;\&#1055;&#1086;&#1083;&#1080;&#1082;&#1083;&#1080;&#1085;&#1080;&#1082;&#1072;\&#1055;&#1086;&#1083;&#1080;&#1082;&#1083;&#1080;&#1085;&#1080;&#1082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5;&#1088;&#1077;&#1081;&#1089;&#1082;&#1091;&#1088;&#1072;&#1085;&#1090;/&#1050;&#1086;&#1084;&#1080;&#1089;&#1089;&#1080;&#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12new\AppData\Roaming\Microsoft\Excel\&#1055;&#1072;&#1088;&#1072;&#1082;&#1083;&#1080;&#1085;&#1080;&#1082;&#1072;\&#1059;&#1047;&#10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"/>
      <sheetName val="ЛОР"/>
      <sheetName val="Офтальмолог"/>
      <sheetName val="Травматолог"/>
      <sheetName val="Урологические"/>
      <sheetName val="Хирург"/>
    </sheetNames>
    <sheetDataSet>
      <sheetData sheetId="0">
        <row r="7">
          <cell r="A7" t="str">
            <v>А06.12.012.001</v>
          </cell>
          <cell r="B7" t="str">
            <v>Забор крови венозный</v>
          </cell>
        </row>
        <row r="8">
          <cell r="L8">
            <v>25.392788898803996</v>
          </cell>
          <cell r="M8">
            <v>21.717400000000001</v>
          </cell>
          <cell r="N8">
            <v>28.783963006398292</v>
          </cell>
          <cell r="O8">
            <v>75.894151905202293</v>
          </cell>
          <cell r="P8">
            <v>7.5894151905202296</v>
          </cell>
          <cell r="R8">
            <v>80</v>
          </cell>
        </row>
        <row r="18">
          <cell r="B18" t="str">
            <v>Взятие капилярной крови</v>
          </cell>
        </row>
        <row r="19">
          <cell r="L19">
            <v>18.356232938894454</v>
          </cell>
          <cell r="M19">
            <v>11.3674</v>
          </cell>
          <cell r="N19">
            <v>18.160911066748454</v>
          </cell>
          <cell r="O19">
            <v>47.884544005642908</v>
          </cell>
          <cell r="P19">
            <v>4.7884544005642908</v>
          </cell>
          <cell r="R19">
            <v>50</v>
          </cell>
        </row>
        <row r="28">
          <cell r="B28" t="str">
            <v>Внутримышечное введение лекарственных средств</v>
          </cell>
        </row>
        <row r="29">
          <cell r="L29">
            <v>15.532197102141463</v>
          </cell>
          <cell r="M29">
            <v>14.4474</v>
          </cell>
          <cell r="N29">
            <v>18.317303201403057</v>
          </cell>
          <cell r="O29">
            <v>48.296900303544518</v>
          </cell>
          <cell r="P29">
            <v>9.6593800607089051</v>
          </cell>
          <cell r="R29">
            <v>60</v>
          </cell>
        </row>
        <row r="38">
          <cell r="B38" t="str">
            <v>Внутривенное введение лекарственных средств</v>
          </cell>
        </row>
        <row r="39">
          <cell r="L39">
            <v>25.886995170235771</v>
          </cell>
          <cell r="M39">
            <v>18.377400000000002</v>
          </cell>
          <cell r="N39">
            <v>27.045204930456304</v>
          </cell>
          <cell r="O39">
            <v>71.30960010069208</v>
          </cell>
          <cell r="P39">
            <v>14.261920020138417</v>
          </cell>
          <cell r="R39">
            <v>90</v>
          </cell>
        </row>
        <row r="48">
          <cell r="B48" t="str">
            <v>Подкожное введение лекарственных средств</v>
          </cell>
        </row>
        <row r="49">
          <cell r="L49">
            <v>16.473542381059129</v>
          </cell>
          <cell r="M49">
            <v>14.4474</v>
          </cell>
          <cell r="N49">
            <v>18.892457925210621</v>
          </cell>
          <cell r="O49">
            <v>49.813400306269749</v>
          </cell>
          <cell r="P49">
            <v>9.9626800612539501</v>
          </cell>
          <cell r="R49">
            <v>60</v>
          </cell>
        </row>
        <row r="58">
          <cell r="B58" t="str">
            <v>Непрерывное внутривенное введение лекарственных средств</v>
          </cell>
        </row>
        <row r="59">
          <cell r="L59">
            <v>80.014348708001478</v>
          </cell>
          <cell r="M59">
            <v>22.8474</v>
          </cell>
          <cell r="N59">
            <v>62.847737162431919</v>
          </cell>
          <cell r="O59">
            <v>165.70948587043338</v>
          </cell>
          <cell r="P59">
            <v>33.141897174086679</v>
          </cell>
          <cell r="R59">
            <v>200</v>
          </cell>
        </row>
        <row r="71">
          <cell r="B71" t="str">
            <v>Забор крови (на дому)</v>
          </cell>
        </row>
        <row r="72">
          <cell r="L72">
            <v>127.08161265388469</v>
          </cell>
          <cell r="M72">
            <v>21.717400000000001</v>
          </cell>
          <cell r="N72">
            <v>90.915052045710283</v>
          </cell>
          <cell r="O72">
            <v>239.71406469959499</v>
          </cell>
          <cell r="P72">
            <v>47.942812939919001</v>
          </cell>
          <cell r="S72">
            <v>400</v>
          </cell>
        </row>
        <row r="82">
          <cell r="B82" t="str">
            <v>Внутримышечное введение лекарственных средств (на дому)</v>
          </cell>
        </row>
        <row r="84">
          <cell r="L84">
            <v>131.78833904847303</v>
          </cell>
          <cell r="M84">
            <v>14.4474</v>
          </cell>
          <cell r="N84">
            <v>89.348911591637091</v>
          </cell>
          <cell r="O84">
            <v>235.58465064011011</v>
          </cell>
          <cell r="P84">
            <v>47.116930128022027</v>
          </cell>
          <cell r="S84">
            <v>400</v>
          </cell>
        </row>
        <row r="93">
          <cell r="B93" t="str">
            <v>Внутривенное введение лекарственных средств (на дому)</v>
          </cell>
        </row>
        <row r="95">
          <cell r="L95">
            <v>148.26188142953214</v>
          </cell>
          <cell r="M95">
            <v>18.377400000000002</v>
          </cell>
          <cell r="N95">
            <v>101.81531902543949</v>
          </cell>
          <cell r="O95">
            <v>268.45460045497163</v>
          </cell>
          <cell r="P95">
            <v>53.690920090994325</v>
          </cell>
          <cell r="S95">
            <v>450</v>
          </cell>
        </row>
        <row r="104">
          <cell r="B104" t="str">
            <v>Подкожное введение лекарственных средств (на дому)</v>
          </cell>
        </row>
        <row r="106">
          <cell r="L106">
            <v>131.78833904847303</v>
          </cell>
          <cell r="M106">
            <v>14.4474</v>
          </cell>
          <cell r="N106">
            <v>89.348911591637091</v>
          </cell>
          <cell r="O106">
            <v>235.58465064011011</v>
          </cell>
          <cell r="P106">
            <v>47.116930128022027</v>
          </cell>
          <cell r="S106">
            <v>400</v>
          </cell>
        </row>
        <row r="115">
          <cell r="B115" t="str">
            <v>Непрерывное внутривенное введение лекарственных средств (на дому)</v>
          </cell>
        </row>
        <row r="117">
          <cell r="L117">
            <v>240.7490550831927</v>
          </cell>
          <cell r="M117">
            <v>22.8474</v>
          </cell>
          <cell r="N117">
            <v>161.05540625257333</v>
          </cell>
          <cell r="O117">
            <v>424.65186133576606</v>
          </cell>
          <cell r="P117">
            <v>84.930372267153217</v>
          </cell>
          <cell r="S117">
            <v>700</v>
          </cell>
        </row>
        <row r="127">
          <cell r="B127" t="str">
            <v>Забор материала на исследование (гинекологический)</v>
          </cell>
        </row>
        <row r="128">
          <cell r="L128">
            <v>4.2657912421541218</v>
          </cell>
          <cell r="M128">
            <v>50.4</v>
          </cell>
          <cell r="N128">
            <v>33.400377914205365</v>
          </cell>
          <cell r="O128">
            <v>88.066169156359479</v>
          </cell>
          <cell r="P128">
            <v>4.4033084578179738</v>
          </cell>
          <cell r="R128">
            <v>90</v>
          </cell>
        </row>
        <row r="133">
          <cell r="B133" t="str">
            <v>Взятие соскоба на энтеробиоз</v>
          </cell>
        </row>
        <row r="134">
          <cell r="L134">
            <v>22.378997131916243</v>
          </cell>
          <cell r="M134">
            <v>5.1666666666666661</v>
          </cell>
          <cell r="N134">
            <v>16.830188676768902</v>
          </cell>
          <cell r="O134">
            <v>44.375852475351806</v>
          </cell>
          <cell r="P134">
            <v>8.8751704950703623</v>
          </cell>
          <cell r="R134">
            <v>50</v>
          </cell>
        </row>
      </sheetData>
      <sheetData sheetId="1">
        <row r="8">
          <cell r="L8">
            <v>28.307452091513266</v>
          </cell>
          <cell r="M8">
            <v>75.105095238095245</v>
          </cell>
          <cell r="N8">
            <v>77.563138978221602</v>
          </cell>
          <cell r="O8">
            <v>204.50931828077174</v>
          </cell>
          <cell r="P8">
            <v>40.901863656154347</v>
          </cell>
          <cell r="R8">
            <v>250</v>
          </cell>
        </row>
        <row r="9">
          <cell r="L9">
            <v>23.53363197294161</v>
          </cell>
        </row>
        <row r="21">
          <cell r="L21">
            <v>45.291923346421228</v>
          </cell>
          <cell r="M21">
            <v>21.490761904761904</v>
          </cell>
          <cell r="N21">
            <v>63.80989589279406</v>
          </cell>
          <cell r="O21">
            <v>168.24639230068377</v>
          </cell>
          <cell r="P21">
            <v>33.649278460136756</v>
          </cell>
          <cell r="R21">
            <v>200</v>
          </cell>
        </row>
        <row r="22">
          <cell r="L22">
            <v>37.653811156706574</v>
          </cell>
        </row>
        <row r="33">
          <cell r="L33">
            <v>65.107139810480518</v>
          </cell>
          <cell r="M33">
            <v>21.490761904761904</v>
          </cell>
          <cell r="N33">
            <v>85.982048383834382</v>
          </cell>
          <cell r="O33">
            <v>226.70730363684248</v>
          </cell>
          <cell r="P33">
            <v>45.341460727368499</v>
          </cell>
          <cell r="R33">
            <v>270</v>
          </cell>
        </row>
        <row r="34">
          <cell r="L34">
            <v>54.1273535377657</v>
          </cell>
        </row>
        <row r="45">
          <cell r="L45">
            <v>46.99037047191203</v>
          </cell>
          <cell r="M45">
            <v>43.9</v>
          </cell>
          <cell r="N45">
            <v>79.402238191997284</v>
          </cell>
          <cell r="O45">
            <v>209.35843773899239</v>
          </cell>
          <cell r="P45">
            <v>41.87168754779848</v>
          </cell>
          <cell r="R45">
            <v>250</v>
          </cell>
        </row>
        <row r="46">
          <cell r="L46">
            <v>39.065829075083073</v>
          </cell>
        </row>
        <row r="55">
          <cell r="L55">
            <v>45.291923346421228</v>
          </cell>
          <cell r="M55">
            <v>35.585999999999999</v>
          </cell>
          <cell r="N55">
            <v>72.421977936685195</v>
          </cell>
          <cell r="O55">
            <v>190.95371243981299</v>
          </cell>
          <cell r="P55">
            <v>38.190742487962602</v>
          </cell>
          <cell r="R55">
            <v>230</v>
          </cell>
        </row>
        <row r="56">
          <cell r="L56">
            <v>37.653811156706574</v>
          </cell>
        </row>
        <row r="67">
          <cell r="L67">
            <v>93.414591901993774</v>
          </cell>
          <cell r="M67">
            <v>10.740761904761905</v>
          </cell>
          <cell r="N67">
            <v>111.08838464040792</v>
          </cell>
          <cell r="O67">
            <v>292.90472395787089</v>
          </cell>
          <cell r="P67">
            <v>58.580944791574183</v>
          </cell>
          <cell r="R67">
            <v>350</v>
          </cell>
        </row>
        <row r="68">
          <cell r="L68">
            <v>77.660985510707306</v>
          </cell>
        </row>
        <row r="77">
          <cell r="L77">
            <v>121.72204399350704</v>
          </cell>
          <cell r="M77">
            <v>10.740761904761905</v>
          </cell>
          <cell r="N77">
            <v>142.76288819903698</v>
          </cell>
          <cell r="O77">
            <v>376.42031158095483</v>
          </cell>
          <cell r="P77">
            <v>75.284062316190969</v>
          </cell>
          <cell r="R77">
            <v>450</v>
          </cell>
        </row>
        <row r="78">
          <cell r="L78">
            <v>101.19461748364893</v>
          </cell>
        </row>
        <row r="87">
          <cell r="L87">
            <v>4.529192334642123</v>
          </cell>
          <cell r="M87">
            <v>7.2</v>
          </cell>
          <cell r="N87">
            <v>9.4670651809899002</v>
          </cell>
          <cell r="O87">
            <v>24.96163863130268</v>
          </cell>
          <cell r="P87">
            <v>4.9923277262605366</v>
          </cell>
          <cell r="R87">
            <v>30</v>
          </cell>
        </row>
        <row r="88">
          <cell r="L88">
            <v>3.7653811156706576</v>
          </cell>
        </row>
      </sheetData>
      <sheetData sheetId="2">
        <row r="8">
          <cell r="L8">
            <v>33.968942509815918</v>
          </cell>
          <cell r="M8">
            <v>15.263300000000001</v>
          </cell>
          <cell r="N8">
            <v>47.335163152351441</v>
          </cell>
          <cell r="O8">
            <v>124.8077640296973</v>
          </cell>
          <cell r="P8">
            <v>24.961552805939462</v>
          </cell>
          <cell r="R8">
            <v>150</v>
          </cell>
        </row>
        <row r="9">
          <cell r="L9">
            <v>28.240358367529932</v>
          </cell>
        </row>
        <row r="19">
          <cell r="L19">
            <v>13.07804286627913</v>
          </cell>
          <cell r="M19">
            <v>10.498799999999999</v>
          </cell>
          <cell r="N19">
            <v>21.048306678581504</v>
          </cell>
          <cell r="O19">
            <v>55.497687516359655</v>
          </cell>
          <cell r="P19">
            <v>11.099537503271932</v>
          </cell>
          <cell r="R19">
            <v>70</v>
          </cell>
        </row>
        <row r="20">
          <cell r="L20">
            <v>10.872537971499021</v>
          </cell>
        </row>
        <row r="28">
          <cell r="L28">
            <v>36.799687718967249</v>
          </cell>
          <cell r="M28">
            <v>10.199999999999999</v>
          </cell>
          <cell r="N28">
            <v>47.408976159330855</v>
          </cell>
          <cell r="O28">
            <v>125.00238544312221</v>
          </cell>
          <cell r="P28">
            <v>25.000477088624443</v>
          </cell>
          <cell r="R28">
            <v>150</v>
          </cell>
        </row>
        <row r="29">
          <cell r="L29">
            <v>30.593721564824094</v>
          </cell>
        </row>
        <row r="37">
          <cell r="L37">
            <v>23.778259756871151</v>
          </cell>
          <cell r="M37">
            <v>9.1999999999999993</v>
          </cell>
          <cell r="N37">
            <v>32.227712215193556</v>
          </cell>
          <cell r="O37">
            <v>84.974222829335659</v>
          </cell>
          <cell r="P37">
            <v>16.994844565867133</v>
          </cell>
          <cell r="R37">
            <v>100</v>
          </cell>
        </row>
        <row r="38">
          <cell r="L38">
            <v>19.768250857270957</v>
          </cell>
        </row>
        <row r="44">
          <cell r="L44">
            <v>23.778259756871151</v>
          </cell>
          <cell r="M44">
            <v>10.199999999999999</v>
          </cell>
          <cell r="N44">
            <v>32.838704522361503</v>
          </cell>
          <cell r="O44">
            <v>86.585215136503606</v>
          </cell>
          <cell r="P44">
            <v>17.317043027300723</v>
          </cell>
          <cell r="R44">
            <v>100</v>
          </cell>
        </row>
        <row r="45">
          <cell r="L45">
            <v>19.768250857270957</v>
          </cell>
        </row>
        <row r="52">
          <cell r="L52">
            <v>28.194222283147216</v>
          </cell>
          <cell r="M52">
            <v>10.199999999999999</v>
          </cell>
          <cell r="N52">
            <v>37.779927077507629</v>
          </cell>
          <cell r="O52">
            <v>99.61364680570469</v>
          </cell>
          <cell r="P52">
            <v>19.922729361140938</v>
          </cell>
          <cell r="R52">
            <v>120</v>
          </cell>
        </row>
        <row r="53">
          <cell r="L53">
            <v>23.439497445049849</v>
          </cell>
        </row>
        <row r="60">
          <cell r="L60">
            <v>27.17515400785274</v>
          </cell>
          <cell r="M60">
            <v>10.199999999999999</v>
          </cell>
          <cell r="N60">
            <v>36.639644949396988</v>
          </cell>
          <cell r="O60">
            <v>96.607085651273678</v>
          </cell>
          <cell r="P60">
            <v>19.321417130254737</v>
          </cell>
          <cell r="R60">
            <v>120</v>
          </cell>
        </row>
        <row r="61">
          <cell r="L61">
            <v>22.592286694023947</v>
          </cell>
        </row>
        <row r="68">
          <cell r="L68">
            <v>27.17515400785274</v>
          </cell>
          <cell r="M68">
            <v>10.498799999999999</v>
          </cell>
          <cell r="N68">
            <v>36.822209450778772</v>
          </cell>
          <cell r="O68">
            <v>97.088450152655469</v>
          </cell>
          <cell r="P68">
            <v>19.417690030531094</v>
          </cell>
          <cell r="R68">
            <v>120</v>
          </cell>
        </row>
        <row r="69">
          <cell r="L69">
            <v>22.592286694023947</v>
          </cell>
        </row>
        <row r="77">
          <cell r="L77">
            <v>27.17515400785274</v>
          </cell>
          <cell r="M77">
            <v>10.199999999999999</v>
          </cell>
          <cell r="N77">
            <v>36.639644949396988</v>
          </cell>
          <cell r="O77">
            <v>96.607085651273678</v>
          </cell>
          <cell r="P77">
            <v>19.321417130254737</v>
          </cell>
          <cell r="R77">
            <v>120</v>
          </cell>
        </row>
        <row r="78">
          <cell r="L78">
            <v>22.592286694023947</v>
          </cell>
        </row>
      </sheetData>
      <sheetData sheetId="3">
        <row r="8">
          <cell r="L8">
            <v>142.24494675985414</v>
          </cell>
          <cell r="M8">
            <v>48.811397701149417</v>
          </cell>
          <cell r="N8">
            <v>188.98776887962862</v>
          </cell>
          <cell r="O8">
            <v>498.30061400466377</v>
          </cell>
          <cell r="P8">
            <v>99.660122800932754</v>
          </cell>
          <cell r="R8">
            <v>600</v>
          </cell>
        </row>
        <row r="9">
          <cell r="L9">
            <v>118.25650066403159</v>
          </cell>
        </row>
        <row r="27">
          <cell r="L27">
            <v>140.12188785299065</v>
          </cell>
          <cell r="M27">
            <v>54.861497701149418</v>
          </cell>
          <cell r="N27">
            <v>190.30874567032825</v>
          </cell>
          <cell r="O27">
            <v>501.78360949052933</v>
          </cell>
          <cell r="P27">
            <v>100.35672189810587</v>
          </cell>
          <cell r="R27">
            <v>600</v>
          </cell>
        </row>
        <row r="28">
          <cell r="L28">
            <v>116.49147826606097</v>
          </cell>
        </row>
      </sheetData>
      <sheetData sheetId="4">
        <row r="8">
          <cell r="L8">
            <v>86.620803400030596</v>
          </cell>
          <cell r="M8">
            <v>153.46600000000001</v>
          </cell>
          <cell r="N8">
            <v>190.69052630124176</v>
          </cell>
          <cell r="O8">
            <v>502.7902435384737</v>
          </cell>
          <cell r="P8">
            <v>100.55804870769475</v>
          </cell>
          <cell r="R8">
            <v>600</v>
          </cell>
        </row>
        <row r="9">
          <cell r="L9">
            <v>72.012913837201324</v>
          </cell>
        </row>
        <row r="21">
          <cell r="L21">
            <v>70.768630228783167</v>
          </cell>
        </row>
        <row r="22">
          <cell r="L22">
            <v>58.834079932354022</v>
          </cell>
        </row>
        <row r="35">
          <cell r="L35">
            <v>70.768630228783167</v>
          </cell>
        </row>
        <row r="36">
          <cell r="L36">
            <v>58.834079932354022</v>
          </cell>
        </row>
        <row r="46">
          <cell r="L46">
            <v>70.768630228783167</v>
          </cell>
        </row>
        <row r="47">
          <cell r="L47">
            <v>58.834079932354022</v>
          </cell>
        </row>
        <row r="57">
          <cell r="L57">
            <v>14.153726045756633</v>
          </cell>
          <cell r="M57">
            <v>7.13</v>
          </cell>
          <cell r="N57">
            <v>13.004192881827477</v>
          </cell>
          <cell r="O57">
            <v>34.287918927584109</v>
          </cell>
          <cell r="P57">
            <v>6.8575837855168222</v>
          </cell>
          <cell r="R57">
            <v>40</v>
          </cell>
        </row>
      </sheetData>
      <sheetData sheetId="5">
        <row r="8">
          <cell r="L8">
            <v>59.445649392177856</v>
          </cell>
          <cell r="M8">
            <v>97.255200000000016</v>
          </cell>
          <cell r="N8">
            <v>125.93863650520157</v>
          </cell>
          <cell r="O8">
            <v>332.06011304055687</v>
          </cell>
          <cell r="P8">
            <v>66.412022608111371</v>
          </cell>
          <cell r="R8">
            <v>400</v>
          </cell>
        </row>
        <row r="9">
          <cell r="L9">
            <v>49.420627143177377</v>
          </cell>
        </row>
        <row r="25">
          <cell r="L25">
            <v>111.458330738578</v>
          </cell>
          <cell r="M25">
            <v>145.88280000000003</v>
          </cell>
          <cell r="N25">
            <v>157.23345119917335</v>
          </cell>
          <cell r="O25">
            <v>414.57458193775142</v>
          </cell>
          <cell r="P25">
            <v>82.914916387550292</v>
          </cell>
          <cell r="R25">
            <v>500</v>
          </cell>
        </row>
        <row r="26">
          <cell r="L26">
            <v>168.48352320947839</v>
          </cell>
          <cell r="M26">
            <v>194.51040000000003</v>
          </cell>
          <cell r="N26">
            <v>221.78649462970563</v>
          </cell>
          <cell r="O26">
            <v>584.78041783918411</v>
          </cell>
          <cell r="P26">
            <v>116.95608356783683</v>
          </cell>
          <cell r="R26">
            <v>700</v>
          </cell>
        </row>
        <row r="28">
          <cell r="L28">
            <v>93.414591901993774</v>
          </cell>
          <cell r="M28">
            <v>96.255200000000016</v>
          </cell>
          <cell r="N28">
            <v>163.33704846838845</v>
          </cell>
          <cell r="O28">
            <v>430.66782588108953</v>
          </cell>
          <cell r="P28">
            <v>86.133565176217914</v>
          </cell>
          <cell r="R28">
            <v>520</v>
          </cell>
        </row>
        <row r="29">
          <cell r="L29">
            <v>77.660985510707306</v>
          </cell>
        </row>
        <row r="45">
          <cell r="L45">
            <v>46.99037047191203</v>
          </cell>
          <cell r="M45">
            <v>17.380761904761904</v>
          </cell>
          <cell r="N45">
            <v>63.199187723851516</v>
          </cell>
          <cell r="O45">
            <v>166.63614917560852</v>
          </cell>
          <cell r="P45">
            <v>33.327229835121706</v>
          </cell>
          <cell r="R45">
            <v>200</v>
          </cell>
        </row>
        <row r="46">
          <cell r="L46">
            <v>39.065829075083073</v>
          </cell>
        </row>
        <row r="56">
          <cell r="L56">
            <v>186.82918380398755</v>
          </cell>
          <cell r="M56">
            <v>276.80015960591135</v>
          </cell>
          <cell r="N56">
            <v>378.17449162902466</v>
          </cell>
          <cell r="O56">
            <v>997.12580606033816</v>
          </cell>
          <cell r="P56">
            <v>199.42516121206765</v>
          </cell>
          <cell r="R56">
            <v>1200</v>
          </cell>
        </row>
        <row r="57">
          <cell r="L57">
            <v>155.32197102141461</v>
          </cell>
        </row>
        <row r="74">
          <cell r="L74">
            <v>22.645961673210614</v>
          </cell>
          <cell r="M74">
            <v>17.969934318555008</v>
          </cell>
          <cell r="N74">
            <v>36.31909447585371</v>
          </cell>
          <cell r="O74">
            <v>95.761896045972634</v>
          </cell>
          <cell r="P74">
            <v>19.152379209194528</v>
          </cell>
          <cell r="R74">
            <v>110</v>
          </cell>
        </row>
        <row r="75">
          <cell r="L75">
            <v>18.826905578353287</v>
          </cell>
        </row>
        <row r="85">
          <cell r="L85">
            <v>121.72204399350704</v>
          </cell>
          <cell r="M85">
            <v>36.783934318555005</v>
          </cell>
          <cell r="N85">
            <v>158.67506619811317</v>
          </cell>
          <cell r="O85">
            <v>418.37566199382411</v>
          </cell>
          <cell r="P85">
            <v>83.675132398764831</v>
          </cell>
          <cell r="R85">
            <v>500</v>
          </cell>
        </row>
        <row r="86">
          <cell r="L86">
            <v>101.19461748364893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ЗИ"/>
      <sheetName val="МЗ"/>
    </sheetNames>
    <sheetDataSet>
      <sheetData sheetId="0">
        <row r="8">
          <cell r="L8">
            <v>288.99077840225891</v>
          </cell>
          <cell r="M8">
            <v>30.081159999999997</v>
          </cell>
          <cell r="N8">
            <v>68.830549876443911</v>
          </cell>
          <cell r="O8">
            <v>194.95049979694681</v>
          </cell>
          <cell r="P8">
            <v>582.85298807564959</v>
          </cell>
          <cell r="Q8">
            <v>116.57059761512993</v>
          </cell>
          <cell r="S8">
            <v>700</v>
          </cell>
        </row>
        <row r="10">
          <cell r="L10">
            <v>107.42678068729283</v>
          </cell>
          <cell r="M10">
            <v>30.081159999999997</v>
          </cell>
          <cell r="N10">
            <v>27.366363203887339</v>
          </cell>
          <cell r="O10">
            <v>84.016293934442942</v>
          </cell>
          <cell r="P10">
            <v>248.8905978256231</v>
          </cell>
          <cell r="Q10">
            <v>49.778119565124626</v>
          </cell>
          <cell r="S10">
            <v>300</v>
          </cell>
        </row>
        <row r="12">
          <cell r="L12">
            <v>107.42678068729283</v>
          </cell>
          <cell r="M12">
            <v>30.081159999999997</v>
          </cell>
          <cell r="N12">
            <v>27.366363203887339</v>
          </cell>
          <cell r="O12">
            <v>84.016293934442942</v>
          </cell>
          <cell r="P12">
            <v>248.8905978256231</v>
          </cell>
          <cell r="Q12">
            <v>49.778119565124626</v>
          </cell>
          <cell r="S12">
            <v>300</v>
          </cell>
        </row>
        <row r="14">
          <cell r="L14">
            <v>135.45115825789097</v>
          </cell>
          <cell r="M14">
            <v>30.081159999999997</v>
          </cell>
          <cell r="N14">
            <v>27.366363203887339</v>
          </cell>
          <cell r="O14">
            <v>101.13897304324848</v>
          </cell>
          <cell r="P14">
            <v>294.03765450502681</v>
          </cell>
          <cell r="Q14">
            <v>58.807530901005364</v>
          </cell>
          <cell r="S14">
            <v>350</v>
          </cell>
        </row>
        <row r="16">
          <cell r="L16">
            <v>135.45115825789097</v>
          </cell>
          <cell r="M16">
            <v>30.081159999999997</v>
          </cell>
          <cell r="N16">
            <v>27.366363203887339</v>
          </cell>
          <cell r="O16">
            <v>101.13897304324848</v>
          </cell>
          <cell r="P16">
            <v>294.03765450502681</v>
          </cell>
          <cell r="Q16">
            <v>58.807530901005364</v>
          </cell>
          <cell r="S16">
            <v>350</v>
          </cell>
        </row>
        <row r="18">
          <cell r="L18">
            <v>199.90722667026668</v>
          </cell>
          <cell r="M18">
            <v>30.081159999999997</v>
          </cell>
          <cell r="N18">
            <v>54.732726407774678</v>
          </cell>
          <cell r="O18">
            <v>140.52113499350128</v>
          </cell>
          <cell r="P18">
            <v>425.24224807154263</v>
          </cell>
          <cell r="Q18">
            <v>76.543604652877676</v>
          </cell>
          <cell r="S18">
            <v>500</v>
          </cell>
        </row>
        <row r="20">
          <cell r="L20">
            <v>382.15060323542906</v>
          </cell>
          <cell r="M20">
            <v>30.081159999999997</v>
          </cell>
          <cell r="N20">
            <v>82.928373345113144</v>
          </cell>
          <cell r="O20">
            <v>251.87043610712772</v>
          </cell>
          <cell r="P20">
            <v>747.03057268766997</v>
          </cell>
          <cell r="Q20">
            <v>149.40611453753399</v>
          </cell>
          <cell r="S20">
            <v>900</v>
          </cell>
        </row>
        <row r="22">
          <cell r="L22">
            <v>109.69137685461391</v>
          </cell>
          <cell r="M22">
            <v>30.081159999999997</v>
          </cell>
          <cell r="N22">
            <v>20.732093336278286</v>
          </cell>
          <cell r="O22">
            <v>85.39994477151815</v>
          </cell>
          <cell r="P22">
            <v>245.90457496241038</v>
          </cell>
          <cell r="Q22">
            <v>49.18091499248208</v>
          </cell>
          <cell r="S22">
            <v>300</v>
          </cell>
        </row>
        <row r="24">
          <cell r="L24">
            <v>205.22902766347119</v>
          </cell>
          <cell r="M24">
            <v>30.081159999999997</v>
          </cell>
          <cell r="N24">
            <v>41.464186672556572</v>
          </cell>
          <cell r="O24">
            <v>143.77271446062801</v>
          </cell>
          <cell r="P24">
            <v>420.54708879665577</v>
          </cell>
          <cell r="Q24">
            <v>84.109417759331166</v>
          </cell>
          <cell r="S24">
            <v>500</v>
          </cell>
        </row>
        <row r="26">
          <cell r="L26">
            <v>137.99882894612716</v>
          </cell>
          <cell r="M26">
            <v>30.081159999999997</v>
          </cell>
          <cell r="N26">
            <v>20.732093336278286</v>
          </cell>
          <cell r="O26">
            <v>102.6955802349581</v>
          </cell>
          <cell r="P26">
            <v>291.50766251736354</v>
          </cell>
          <cell r="Q26">
            <v>58.301532503472714</v>
          </cell>
          <cell r="S26">
            <v>350</v>
          </cell>
        </row>
        <row r="28">
          <cell r="L28">
            <v>107.42678068729283</v>
          </cell>
          <cell r="M28">
            <v>30.081159999999997</v>
          </cell>
          <cell r="N28">
            <v>27.366363203887339</v>
          </cell>
          <cell r="O28">
            <v>84.016293934442942</v>
          </cell>
          <cell r="P28">
            <v>248.8905978256231</v>
          </cell>
          <cell r="Q28">
            <v>49.778119565124626</v>
          </cell>
          <cell r="S28">
            <v>300</v>
          </cell>
        </row>
        <row r="30">
          <cell r="L30">
            <v>317.18500068540612</v>
          </cell>
          <cell r="M30">
            <v>30.081159999999997</v>
          </cell>
          <cell r="N30">
            <v>68.830549876443911</v>
          </cell>
          <cell r="O30">
            <v>212.17695271853302</v>
          </cell>
          <cell r="P30">
            <v>628.27366328038306</v>
          </cell>
          <cell r="Q30">
            <v>125.65473265607662</v>
          </cell>
          <cell r="S30">
            <v>750</v>
          </cell>
        </row>
        <row r="32">
          <cell r="L32">
            <v>382.15060323542906</v>
          </cell>
          <cell r="M32">
            <v>30.081159999999997</v>
          </cell>
          <cell r="N32">
            <v>82.928373345113144</v>
          </cell>
          <cell r="O32">
            <v>251.87043610712772</v>
          </cell>
          <cell r="P32">
            <v>747.03057268766997</v>
          </cell>
          <cell r="Q32">
            <v>149.40611453753399</v>
          </cell>
          <cell r="S32">
            <v>900</v>
          </cell>
        </row>
        <row r="34">
          <cell r="L34">
            <v>205.22902766347119</v>
          </cell>
          <cell r="M34">
            <v>30.081159999999997</v>
          </cell>
          <cell r="N34">
            <v>41.464186672556572</v>
          </cell>
          <cell r="O34">
            <v>143.77271446062801</v>
          </cell>
          <cell r="P34">
            <v>420.54708879665577</v>
          </cell>
          <cell r="Q34">
            <v>84.109417759331166</v>
          </cell>
          <cell r="S34">
            <v>500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ФД"/>
      <sheetName val="Амортизация"/>
      <sheetName val="расшифровка"/>
    </sheetNames>
    <sheetDataSet>
      <sheetData sheetId="0">
        <row r="7">
          <cell r="A7" t="str">
            <v>А05.10.006</v>
          </cell>
        </row>
        <row r="8">
          <cell r="L8">
            <v>65.944266171477395</v>
          </cell>
          <cell r="M8">
            <v>21.084900000000001</v>
          </cell>
          <cell r="N8">
            <v>6.167182852935281</v>
          </cell>
          <cell r="O8">
            <v>76.674785840849324</v>
          </cell>
          <cell r="P8">
            <v>208.24630521194695</v>
          </cell>
          <cell r="Q8">
            <v>41.649261042389391</v>
          </cell>
          <cell r="S8">
            <v>250</v>
          </cell>
        </row>
        <row r="9">
          <cell r="L9">
            <v>38.375170346684953</v>
          </cell>
        </row>
        <row r="19">
          <cell r="L19">
            <v>68.446615557448652</v>
          </cell>
          <cell r="M19">
            <v>21.982399999999998</v>
          </cell>
          <cell r="N19">
            <v>7.708978566169101</v>
          </cell>
          <cell r="O19">
            <v>93.498317435845337</v>
          </cell>
          <cell r="P19">
            <v>250.39829115282441</v>
          </cell>
          <cell r="Q19">
            <v>50.079658230564888</v>
          </cell>
          <cell r="S19">
            <v>300</v>
          </cell>
        </row>
        <row r="20">
          <cell r="L20">
            <v>58.761979593361332</v>
          </cell>
        </row>
        <row r="31">
          <cell r="L31">
            <v>125.11746929856203</v>
          </cell>
          <cell r="M31">
            <v>21.084900000000001</v>
          </cell>
          <cell r="N31">
            <v>9.5398609756342623</v>
          </cell>
          <cell r="O31">
            <v>163.22493068629205</v>
          </cell>
          <cell r="P31">
            <v>415.92442728953461</v>
          </cell>
          <cell r="Q31">
            <v>83.18488545790693</v>
          </cell>
          <cell r="S31">
            <v>500</v>
          </cell>
        </row>
        <row r="32">
          <cell r="L32">
            <v>96.95726632904622</v>
          </cell>
        </row>
        <row r="42">
          <cell r="L42">
            <v>41.215166357173374</v>
          </cell>
          <cell r="M42">
            <v>21.084900000000001</v>
          </cell>
          <cell r="N42">
            <v>17.152477309726251</v>
          </cell>
          <cell r="O42">
            <v>162.50760135758543</v>
          </cell>
          <cell r="P42">
            <v>421.84375602457078</v>
          </cell>
          <cell r="Q42">
            <v>84.368751204914162</v>
          </cell>
          <cell r="S42">
            <v>663.71250722948491</v>
          </cell>
        </row>
        <row r="43">
          <cell r="L43">
            <v>179.88361100008572</v>
          </cell>
        </row>
        <row r="53">
          <cell r="L53">
            <v>132.91891150188414</v>
          </cell>
          <cell r="M53">
            <v>22.299199999999999</v>
          </cell>
          <cell r="N53">
            <v>12.153924257608523</v>
          </cell>
          <cell r="O53">
            <v>162.92119730251591</v>
          </cell>
          <cell r="P53">
            <v>419.03581448871751</v>
          </cell>
          <cell r="Q53">
            <v>83.80716289774351</v>
          </cell>
          <cell r="S53">
            <v>500</v>
          </cell>
        </row>
        <row r="54">
          <cell r="L54">
            <v>88.742581426708952</v>
          </cell>
        </row>
        <row r="65">
          <cell r="L65">
            <v>126.58943952560392</v>
          </cell>
          <cell r="M65">
            <v>23.1967</v>
          </cell>
          <cell r="N65">
            <v>14.736633162350333</v>
          </cell>
          <cell r="O65">
            <v>188.23764499256424</v>
          </cell>
          <cell r="P65">
            <v>482.27661760058027</v>
          </cell>
          <cell r="Q65">
            <v>96.455323520116053</v>
          </cell>
          <cell r="S65">
            <v>580</v>
          </cell>
        </row>
        <row r="66">
          <cell r="L66">
            <v>129.51619992006172</v>
          </cell>
        </row>
        <row r="78">
          <cell r="L78">
            <v>132.91891150188414</v>
          </cell>
          <cell r="M78">
            <v>22.299199999999999</v>
          </cell>
          <cell r="N78">
            <v>12.153924257608523</v>
          </cell>
          <cell r="O78">
            <v>162.92119730251591</v>
          </cell>
          <cell r="P78">
            <v>419.03581448871751</v>
          </cell>
          <cell r="Q78">
            <v>83.80716289774351</v>
          </cell>
          <cell r="S78">
            <v>500</v>
          </cell>
        </row>
        <row r="79">
          <cell r="L79">
            <v>88.742581426708952</v>
          </cell>
        </row>
        <row r="90">
          <cell r="L90">
            <v>145.57785545444452</v>
          </cell>
          <cell r="M90">
            <v>23.1967</v>
          </cell>
          <cell r="N90">
            <v>12.153924257608523</v>
          </cell>
          <cell r="O90">
            <v>178.74810084251089</v>
          </cell>
          <cell r="P90">
            <v>457.2934201239438</v>
          </cell>
          <cell r="Q90">
            <v>91.458684024788766</v>
          </cell>
          <cell r="S90">
            <v>550</v>
          </cell>
        </row>
        <row r="91">
          <cell r="L91">
            <v>97.616839569379849</v>
          </cell>
        </row>
        <row r="103">
          <cell r="L103">
            <v>161.91672497460968</v>
          </cell>
          <cell r="M103">
            <v>22.299199999999999</v>
          </cell>
          <cell r="N103">
            <v>16.711645854211721</v>
          </cell>
          <cell r="O103">
            <v>215.96605918538435</v>
          </cell>
          <cell r="P103">
            <v>548.80827808093534</v>
          </cell>
          <cell r="Q103">
            <v>109.76165561618707</v>
          </cell>
          <cell r="S103">
            <v>660</v>
          </cell>
        </row>
        <row r="104">
          <cell r="L104">
            <v>131.91464806672954</v>
          </cell>
        </row>
        <row r="115">
          <cell r="L115">
            <v>88.318213622514364</v>
          </cell>
          <cell r="M115">
            <v>21.084900000000001</v>
          </cell>
          <cell r="N115">
            <v>2.8670630889867601</v>
          </cell>
          <cell r="O115">
            <v>116.91823895267284</v>
          </cell>
          <cell r="P115">
            <v>299.94263599087435</v>
          </cell>
          <cell r="Q115">
            <v>59.988527198174872</v>
          </cell>
          <cell r="S115">
            <v>360</v>
          </cell>
        </row>
        <row r="116">
          <cell r="L116">
            <v>70.754220326700377</v>
          </cell>
        </row>
        <row r="126">
          <cell r="L126">
            <v>88.318213622514364</v>
          </cell>
          <cell r="M126">
            <v>21.084900000000001</v>
          </cell>
          <cell r="N126">
            <v>4.7400304604673238</v>
          </cell>
          <cell r="O126">
            <v>117.79966864657325</v>
          </cell>
          <cell r="P126">
            <v>303.89625712958923</v>
          </cell>
          <cell r="Q126">
            <v>60.779251425917849</v>
          </cell>
          <cell r="S126">
            <v>360</v>
          </cell>
        </row>
        <row r="127">
          <cell r="L127">
            <v>71.953444400034272</v>
          </cell>
        </row>
        <row r="137">
          <cell r="L137">
            <v>88.318213622514364</v>
          </cell>
          <cell r="M137">
            <v>22.6677</v>
          </cell>
          <cell r="N137">
            <v>5.7670370602352437</v>
          </cell>
          <cell r="O137">
            <v>140.71684068798416</v>
          </cell>
          <cell r="P137">
            <v>360.60306167744955</v>
          </cell>
          <cell r="Q137">
            <v>72.120612335489909</v>
          </cell>
          <cell r="S137">
            <v>430</v>
          </cell>
        </row>
        <row r="138">
          <cell r="L138">
            <v>103.1332703067158</v>
          </cell>
        </row>
        <row r="149">
          <cell r="L149">
            <v>147.19702270419063</v>
          </cell>
          <cell r="M149">
            <v>21.084900000000001</v>
          </cell>
          <cell r="N149">
            <v>6.8730441676776195</v>
          </cell>
          <cell r="O149">
            <v>173.41560903621118</v>
          </cell>
          <cell r="P149">
            <v>437.31315733478834</v>
          </cell>
          <cell r="Q149">
            <v>87.462631466957674</v>
          </cell>
          <cell r="S149">
            <v>520</v>
          </cell>
        </row>
        <row r="150">
          <cell r="L150">
            <v>88.742581426708952</v>
          </cell>
        </row>
        <row r="160">
          <cell r="L160">
            <v>221.97311023791943</v>
          </cell>
          <cell r="M160">
            <v>24.328199999999999</v>
          </cell>
          <cell r="N160">
            <v>20.169861279603353</v>
          </cell>
          <cell r="O160">
            <v>266.10122427243982</v>
          </cell>
          <cell r="P160">
            <v>672.64176755536266</v>
          </cell>
          <cell r="Q160">
            <v>134.52835351107254</v>
          </cell>
          <cell r="S160">
            <v>810</v>
          </cell>
        </row>
        <row r="161">
          <cell r="L161">
            <v>140.06937176540006</v>
          </cell>
        </row>
        <row r="173">
          <cell r="L173">
            <v>353.27285449005745</v>
          </cell>
          <cell r="M173">
            <v>21.084900000000001</v>
          </cell>
          <cell r="N173">
            <v>26.65650534519985</v>
          </cell>
          <cell r="O173">
            <v>404.03373191108108</v>
          </cell>
          <cell r="P173">
            <v>1001.480894958432</v>
          </cell>
          <cell r="Q173">
            <v>200.29617899168642</v>
          </cell>
          <cell r="S173">
            <v>1200</v>
          </cell>
        </row>
        <row r="174">
          <cell r="L174">
            <v>196.43290321209363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ВЛ"/>
      <sheetName val="МЗ"/>
    </sheetNames>
    <sheetDataSet>
      <sheetData sheetId="0" refreshError="1">
        <row r="7">
          <cell r="A7" t="str">
            <v>А21.30.002</v>
          </cell>
          <cell r="B7" t="str">
            <v>Массаж общий (дети до з-х лет) + ЛФК</v>
          </cell>
        </row>
        <row r="9">
          <cell r="B9" t="str">
            <v>Массаж головы</v>
          </cell>
        </row>
        <row r="11">
          <cell r="B11" t="str">
            <v>Массаж лица</v>
          </cell>
        </row>
        <row r="13">
          <cell r="B13" t="str">
            <v>Массаж шеи</v>
          </cell>
        </row>
        <row r="15">
          <cell r="B15" t="str">
            <v>Массаж воротниковой зоны</v>
          </cell>
        </row>
        <row r="17">
          <cell r="B17" t="str">
            <v>Массаж верхней конечности</v>
          </cell>
        </row>
        <row r="19">
          <cell r="B19" t="str">
            <v>Массаж нижней конечности</v>
          </cell>
        </row>
        <row r="21">
          <cell r="B21" t="str">
            <v>Массаж спины</v>
          </cell>
        </row>
        <row r="23">
          <cell r="B23" t="str">
            <v>Массаж грудной клетки</v>
          </cell>
        </row>
        <row r="25">
          <cell r="B25" t="str">
            <v>Массаж коленного  сустава</v>
          </cell>
        </row>
        <row r="27">
          <cell r="B27" t="str">
            <v>Массаж голеностопного сустава</v>
          </cell>
        </row>
        <row r="29">
          <cell r="B29" t="str">
            <v>Массаж тазобедренного сустава</v>
          </cell>
        </row>
        <row r="31">
          <cell r="B31" t="str">
            <v>Массаж локтевого сустава</v>
          </cell>
        </row>
        <row r="33">
          <cell r="B33" t="str">
            <v>Массаж лучезапястного сустава</v>
          </cell>
        </row>
        <row r="35">
          <cell r="B35" t="str">
            <v>Массаж плечевого сустава</v>
          </cell>
        </row>
        <row r="37">
          <cell r="B37" t="str">
            <v>Массаж кисти и предплечья</v>
          </cell>
        </row>
        <row r="39">
          <cell r="B39" t="str">
            <v>Массаж стопы и голени</v>
          </cell>
        </row>
        <row r="41">
          <cell r="B41" t="str">
            <v>Массаж мышц передней брюшной стенки</v>
          </cell>
        </row>
        <row r="43">
          <cell r="B43" t="str">
            <v>Массаж пояснично-крестцовой области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ТО"/>
      <sheetName val="Амортизация"/>
    </sheetNames>
    <sheetDataSet>
      <sheetData sheetId="0">
        <row r="7">
          <cell r="A7" t="str">
            <v>А17.08.001</v>
          </cell>
          <cell r="C7" t="str">
            <v>Электрофорез</v>
          </cell>
        </row>
        <row r="9">
          <cell r="C9" t="str">
            <v xml:space="preserve">Магнитотерапия </v>
          </cell>
        </row>
        <row r="11">
          <cell r="C11" t="str">
            <v>Амплипульс и ДДТ</v>
          </cell>
        </row>
        <row r="13">
          <cell r="C13" t="str">
            <v>УВЧ-терапия и ЭВТ-терапия</v>
          </cell>
        </row>
        <row r="15">
          <cell r="C15" t="str">
            <v>Ультрозвуковая терапия</v>
          </cell>
        </row>
        <row r="17">
          <cell r="C17" t="str">
            <v>СМВ-терапия ( ЛУЧ)</v>
          </cell>
        </row>
        <row r="19">
          <cell r="C19" t="str">
            <v xml:space="preserve">Дарсонвализация </v>
          </cell>
        </row>
        <row r="21">
          <cell r="C21" t="str">
            <v>КУФ (короткие ультрафиолетовые)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ТО"/>
      <sheetName val="Амортизация"/>
    </sheetNames>
    <sheetDataSet>
      <sheetData sheetId="0">
        <row r="8">
          <cell r="L8">
            <v>59.22616803396749</v>
          </cell>
          <cell r="M8">
            <v>16.8</v>
          </cell>
          <cell r="N8">
            <v>15.490098000949418</v>
          </cell>
          <cell r="O8">
            <v>36.186733051790604</v>
          </cell>
          <cell r="P8">
            <v>127.70299908670751</v>
          </cell>
          <cell r="Q8">
            <v>25.540599817341501</v>
          </cell>
          <cell r="S8">
            <v>150</v>
          </cell>
        </row>
        <row r="10">
          <cell r="L10">
            <v>37.689379657979316</v>
          </cell>
          <cell r="M10">
            <v>16.8</v>
          </cell>
          <cell r="N10">
            <v>7.9086449707263045</v>
          </cell>
          <cell r="O10">
            <v>23.027921032957657</v>
          </cell>
          <cell r="P10">
            <v>85.425945661663278</v>
          </cell>
          <cell r="Q10">
            <v>17.085189132332655</v>
          </cell>
          <cell r="S10">
            <v>100</v>
          </cell>
        </row>
        <row r="12">
          <cell r="L12">
            <v>59.22616803396749</v>
          </cell>
          <cell r="M12">
            <v>16.8</v>
          </cell>
          <cell r="N12">
            <v>17.289487968774722</v>
          </cell>
          <cell r="O12">
            <v>36.186733051790604</v>
          </cell>
          <cell r="P12">
            <v>129.50238905453281</v>
          </cell>
          <cell r="Q12">
            <v>25.900477810906565</v>
          </cell>
          <cell r="S12">
            <v>160</v>
          </cell>
        </row>
        <row r="14">
          <cell r="L14">
            <v>37.689379657979316</v>
          </cell>
          <cell r="M14">
            <v>16.8</v>
          </cell>
          <cell r="N14">
            <v>3.7666239780579143</v>
          </cell>
          <cell r="O14">
            <v>23.027921032957657</v>
          </cell>
          <cell r="P14">
            <v>81.283924668994885</v>
          </cell>
          <cell r="Q14">
            <v>16.256784933798979</v>
          </cell>
          <cell r="S14">
            <v>100</v>
          </cell>
        </row>
        <row r="16">
          <cell r="L16">
            <v>59.22616803396749</v>
          </cell>
          <cell r="M16">
            <v>16.8</v>
          </cell>
          <cell r="N16">
            <v>12.911066279867081</v>
          </cell>
          <cell r="O16">
            <v>36.186733051790604</v>
          </cell>
          <cell r="P16">
            <v>125.12396736562519</v>
          </cell>
          <cell r="Q16">
            <v>25.02479347312504</v>
          </cell>
          <cell r="S16">
            <v>150</v>
          </cell>
        </row>
        <row r="18">
          <cell r="L18">
            <v>32.305182563982264</v>
          </cell>
          <cell r="M18">
            <v>16.8</v>
          </cell>
          <cell r="N18">
            <v>17.069657766759846</v>
          </cell>
          <cell r="O18">
            <v>19.738218028249417</v>
          </cell>
          <cell r="P18">
            <v>85.913058358991535</v>
          </cell>
          <cell r="Q18">
            <v>17.182611671798309</v>
          </cell>
          <cell r="S18">
            <v>100</v>
          </cell>
        </row>
        <row r="20">
          <cell r="L20">
            <v>59.22616803396749</v>
          </cell>
          <cell r="M20">
            <v>16.8</v>
          </cell>
          <cell r="N20">
            <v>10.431457524131018</v>
          </cell>
          <cell r="O20">
            <v>36.186733051790604</v>
          </cell>
          <cell r="P20">
            <v>122.64435860988911</v>
          </cell>
          <cell r="Q20">
            <v>24.528871721977822</v>
          </cell>
          <cell r="S20">
            <v>150</v>
          </cell>
        </row>
        <row r="22">
          <cell r="L22">
            <v>37.689379657979316</v>
          </cell>
          <cell r="M22">
            <v>16.8</v>
          </cell>
          <cell r="N22">
            <v>4.061816787805264</v>
          </cell>
          <cell r="O22">
            <v>23.027921032957657</v>
          </cell>
          <cell r="P22">
            <v>81.579117478742234</v>
          </cell>
          <cell r="Q22">
            <v>16.315823495748447</v>
          </cell>
          <cell r="S22">
            <v>100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"/>
      <sheetName val="Дубликат"/>
    </sheetNames>
    <sheetDataSet>
      <sheetData sheetId="0" refreshError="1">
        <row r="6">
          <cell r="A6" t="str">
            <v>Бланк медицинской справки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Бланк"/>
      <sheetName val="Дубликат"/>
      <sheetName val="комф.преб."/>
      <sheetName val="выписка из амб.к."/>
      <sheetName val="ксерокопия"/>
    </sheetNames>
    <sheetDataSet>
      <sheetData sheetId="0">
        <row r="6">
          <cell r="A6" t="str">
            <v>Бланк медицинской справки</v>
          </cell>
        </row>
        <row r="7">
          <cell r="K7">
            <v>22.645961673210614</v>
          </cell>
          <cell r="L7">
            <v>16</v>
          </cell>
          <cell r="M7">
            <v>23.612385285439199</v>
          </cell>
          <cell r="O7">
            <v>4.7224770570878398</v>
          </cell>
          <cell r="Q7">
            <v>70</v>
          </cell>
        </row>
      </sheetData>
      <sheetData sheetId="1">
        <row r="6">
          <cell r="A6" t="str">
            <v>Выдача дубликата медицинской документации</v>
          </cell>
        </row>
        <row r="7">
          <cell r="K7">
            <v>28.307452091513266</v>
          </cell>
          <cell r="L7">
            <v>1</v>
          </cell>
          <cell r="M7">
            <v>0.12388396012447915</v>
          </cell>
          <cell r="N7">
            <v>17.982319917225468</v>
          </cell>
          <cell r="P7">
            <v>3.5964639834450938</v>
          </cell>
          <cell r="R7">
            <v>50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"/>
      <sheetName val="ЛОР"/>
      <sheetName val="Офтальмолог"/>
      <sheetName val="Травматолог"/>
      <sheetName val="Урологические"/>
      <sheetName val="Хирург"/>
      <sheetName val="прейскурант"/>
    </sheetNames>
    <sheetDataSet>
      <sheetData sheetId="0" refreshError="1"/>
      <sheetData sheetId="1" refreshError="1">
        <row r="7">
          <cell r="A7" t="str">
            <v>А16.25.007</v>
          </cell>
          <cell r="B7" t="str">
            <v>Удаление ушной серы (одна сторона)</v>
          </cell>
        </row>
        <row r="20">
          <cell r="B20" t="str">
            <v>Эндотрахеальное введение лекарственных препаратов</v>
          </cell>
        </row>
        <row r="32">
          <cell r="B32" t="str">
            <v>Промывание лакун миндалин</v>
          </cell>
        </row>
        <row r="44">
          <cell r="B44" t="str">
            <v xml:space="preserve">Конхотомия (прижигание сосудов носа) </v>
          </cell>
        </row>
        <row r="54">
          <cell r="B54" t="str">
            <v>Эндоларингеальное введение лекарственных препаратов</v>
          </cell>
        </row>
        <row r="66">
          <cell r="B66" t="str">
            <v>Продувание слуховой трубы</v>
          </cell>
        </row>
        <row r="76">
          <cell r="B76" t="str">
            <v>Удаление инородного тела из носа, гортани, уха</v>
          </cell>
        </row>
        <row r="86">
          <cell r="B86" t="str">
            <v>Забор иатериала из зева, носа, гортани, уха</v>
          </cell>
        </row>
        <row r="87">
          <cell r="R87">
            <v>30</v>
          </cell>
        </row>
      </sheetData>
      <sheetData sheetId="2" refreshError="1">
        <row r="7">
          <cell r="A7" t="str">
            <v>А02.26.015</v>
          </cell>
          <cell r="B7" t="str">
            <v>Тонометрия</v>
          </cell>
        </row>
        <row r="18">
          <cell r="B18" t="str">
            <v>Скиаскопия</v>
          </cell>
        </row>
        <row r="19">
          <cell r="R19">
            <v>70</v>
          </cell>
        </row>
        <row r="27">
          <cell r="B27" t="str">
            <v>Рефрактометрия</v>
          </cell>
        </row>
        <row r="36">
          <cell r="B36" t="str">
            <v>Объем аккомодации</v>
          </cell>
        </row>
        <row r="43">
          <cell r="B43" t="str">
            <v>Исследование цветоощущения по полихрамотическим таблицам</v>
          </cell>
        </row>
        <row r="51">
          <cell r="B51" t="str">
            <v>Периметрия (исследование полей зрения)</v>
          </cell>
        </row>
        <row r="59">
          <cell r="B59" t="str">
            <v>Визометрия (исследование остроты зрения)</v>
          </cell>
        </row>
        <row r="67">
          <cell r="B67" t="str">
            <v>Офтальмоскопия (исследование глазного дна)</v>
          </cell>
        </row>
        <row r="76">
          <cell r="B76" t="str">
            <v>Биомикроскопия</v>
          </cell>
        </row>
      </sheetData>
      <sheetData sheetId="3" refreshError="1">
        <row r="7">
          <cell r="A7" t="str">
            <v>А02.26.015</v>
          </cell>
          <cell r="B7" t="str">
            <v xml:space="preserve">Блокада в позвоночнике </v>
          </cell>
        </row>
        <row r="8">
          <cell r="R8">
            <v>600</v>
          </cell>
        </row>
        <row r="26">
          <cell r="B26" t="str">
            <v>Блокада суставов</v>
          </cell>
        </row>
        <row r="27">
          <cell r="R27">
            <v>600</v>
          </cell>
        </row>
      </sheetData>
      <sheetData sheetId="4" refreshError="1">
        <row r="7">
          <cell r="A7" t="str">
            <v>А03.28.001</v>
          </cell>
          <cell r="B7" t="str">
            <v>Цистоскопия</v>
          </cell>
        </row>
        <row r="20">
          <cell r="B20" t="str">
            <v>Инстиляция (мочевого пузыря, уретры)</v>
          </cell>
        </row>
        <row r="34">
          <cell r="B34" t="str">
            <v>Массаж простаты</v>
          </cell>
        </row>
        <row r="45">
          <cell r="B45" t="str">
            <v>Бужирование уретры</v>
          </cell>
        </row>
        <row r="56">
          <cell r="B56" t="str">
            <v>Забор материала на исследование (урологический)</v>
          </cell>
        </row>
      </sheetData>
      <sheetData sheetId="5" refreshError="1">
        <row r="7">
          <cell r="A7" t="str">
            <v>А16.01.017</v>
          </cell>
          <cell r="B7" t="str">
            <v>Удаление новообразований, бородавок, папиллом (1 ед.)</v>
          </cell>
        </row>
        <row r="25">
          <cell r="B25" t="str">
            <v>Удаление новообразований, бородавок, папиллом (2-3 ед.)</v>
          </cell>
        </row>
        <row r="26">
          <cell r="B26" t="str">
            <v>Удаление новообразований, бородавок, папиллом (более 3 ед.)</v>
          </cell>
        </row>
        <row r="27">
          <cell r="B27" t="str">
            <v>Первичная хирургическая обработка</v>
          </cell>
        </row>
        <row r="44">
          <cell r="B44" t="str">
            <v>Снятие швов</v>
          </cell>
        </row>
        <row r="55">
          <cell r="B55" t="str">
            <v>Удаление вросшего ногтя</v>
          </cell>
        </row>
        <row r="73">
          <cell r="B73" t="str">
            <v>Удаление клеща</v>
          </cell>
        </row>
        <row r="84">
          <cell r="B84" t="str">
            <v>Вскрытие фурункула (карбункула)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ематология"/>
      <sheetName val="Биохимия"/>
      <sheetName val="ИФА"/>
      <sheetName val="Моча"/>
      <sheetName val="Кал"/>
      <sheetName val="мокрота"/>
      <sheetName val="Трих.цитология"/>
      <sheetName val="Прочие"/>
      <sheetName val="Медикаменты"/>
      <sheetName val="МЗ_гормоны"/>
      <sheetName val="Амортизация"/>
      <sheetName val="прейскурант"/>
    </sheetNames>
    <sheetDataSet>
      <sheetData sheetId="0" refreshError="1">
        <row r="8">
          <cell r="A8" t="str">
            <v>А08.05.006</v>
          </cell>
          <cell r="B8" t="str">
            <v>Общий анализ крови</v>
          </cell>
        </row>
        <row r="9">
          <cell r="L9">
            <v>33.307892271682462</v>
          </cell>
          <cell r="M9">
            <v>11.531393333333334</v>
          </cell>
          <cell r="N9">
            <v>4.0831786436695996</v>
          </cell>
          <cell r="O9">
            <v>54.528156025895903</v>
          </cell>
          <cell r="P9">
            <v>147.85657619910737</v>
          </cell>
          <cell r="Q9">
            <v>29.571315239821473</v>
          </cell>
          <cell r="S9">
            <v>180</v>
          </cell>
        </row>
        <row r="10">
          <cell r="L10">
            <v>44.405955924526062</v>
          </cell>
        </row>
        <row r="11">
          <cell r="B11" t="str">
            <v>Тромбоциты</v>
          </cell>
        </row>
        <row r="12">
          <cell r="L12">
            <v>45.419853097748813</v>
          </cell>
          <cell r="M12">
            <v>10.5162</v>
          </cell>
          <cell r="N12">
            <v>2.1119889536222067</v>
          </cell>
          <cell r="O12">
            <v>34.176498136062612</v>
          </cell>
          <cell r="P12">
            <v>92.224540187433632</v>
          </cell>
          <cell r="Q12">
            <v>18.444908037486726</v>
          </cell>
          <cell r="S12">
            <v>110</v>
          </cell>
        </row>
        <row r="14">
          <cell r="B14" t="str">
            <v>Ретикулоциты</v>
          </cell>
        </row>
        <row r="15">
          <cell r="L15">
            <v>45.419853097748813</v>
          </cell>
          <cell r="M15">
            <v>8.0678699999999992</v>
          </cell>
          <cell r="N15">
            <v>2.1119889536222067</v>
          </cell>
          <cell r="O15">
            <v>32.6805873406541</v>
          </cell>
          <cell r="P15">
            <v>88.280299392025114</v>
          </cell>
          <cell r="Q15">
            <v>17.656059878405024</v>
          </cell>
          <cell r="S15">
            <v>110</v>
          </cell>
        </row>
        <row r="16">
          <cell r="L16">
            <v>0</v>
          </cell>
        </row>
        <row r="17">
          <cell r="B17" t="str">
            <v>Определение свертываемости крови</v>
          </cell>
        </row>
        <row r="18">
          <cell r="L18">
            <v>0</v>
          </cell>
          <cell r="M18">
            <v>7.4620699999999998</v>
          </cell>
          <cell r="N18">
            <v>2.8159852714962761</v>
          </cell>
          <cell r="O18">
            <v>34.705597879242717</v>
          </cell>
          <cell r="P18">
            <v>94.323604177990177</v>
          </cell>
          <cell r="Q18">
            <v>18.864720835598035</v>
          </cell>
          <cell r="S18">
            <v>110</v>
          </cell>
        </row>
        <row r="19">
          <cell r="L19">
            <v>49.339951027251182</v>
          </cell>
        </row>
        <row r="20">
          <cell r="B20" t="str">
            <v>Определение длительности кровотечения</v>
          </cell>
        </row>
        <row r="21">
          <cell r="L21">
            <v>0</v>
          </cell>
          <cell r="M21">
            <v>7.7399999999999993</v>
          </cell>
          <cell r="N21">
            <v>1.6895911628977656</v>
          </cell>
          <cell r="O21">
            <v>31.860777919804512</v>
          </cell>
          <cell r="P21">
            <v>85.696325007228339</v>
          </cell>
          <cell r="Q21">
            <v>17.139265001445668</v>
          </cell>
          <cell r="S21">
            <v>100</v>
          </cell>
        </row>
        <row r="22">
          <cell r="L22">
            <v>44.405955924526062</v>
          </cell>
        </row>
        <row r="23">
          <cell r="B23" t="str">
            <v>Исследование отделяемого слизистой зева на эозинофилы</v>
          </cell>
        </row>
        <row r="24">
          <cell r="L24">
            <v>63.58779433684834</v>
          </cell>
          <cell r="M24">
            <v>8.49</v>
          </cell>
          <cell r="N24">
            <v>2.9567845350710895</v>
          </cell>
          <cell r="O24">
            <v>44.03897785744811</v>
          </cell>
          <cell r="P24">
            <v>119.07355672936754</v>
          </cell>
          <cell r="Q24">
            <v>23.814711345873508</v>
          </cell>
          <cell r="S24">
            <v>140</v>
          </cell>
        </row>
        <row r="25">
          <cell r="L25">
            <v>0</v>
          </cell>
        </row>
        <row r="26">
          <cell r="B26" t="str">
            <v>Исследование отделяемого слизистой носа на эозинофилы</v>
          </cell>
        </row>
        <row r="27">
          <cell r="L27">
            <v>63.58779433684834</v>
          </cell>
          <cell r="M27">
            <v>8.49</v>
          </cell>
          <cell r="N27">
            <v>2.9567845350710895</v>
          </cell>
          <cell r="O27">
            <v>44.03897785744811</v>
          </cell>
          <cell r="P27">
            <v>119.07355672936754</v>
          </cell>
          <cell r="Q27">
            <v>23.814711345873508</v>
          </cell>
          <cell r="S27">
            <v>140</v>
          </cell>
        </row>
        <row r="28">
          <cell r="L28">
            <v>0</v>
          </cell>
        </row>
      </sheetData>
      <sheetData sheetId="1" refreshError="1">
        <row r="8">
          <cell r="A8" t="str">
            <v>А09.05.010</v>
          </cell>
          <cell r="B8" t="str">
            <v>Общий белок</v>
          </cell>
        </row>
        <row r="9">
          <cell r="L9">
            <v>30.279902065165878</v>
          </cell>
          <cell r="M9">
            <v>7.9209999999999994</v>
          </cell>
          <cell r="N9">
            <v>5.9087886200914008</v>
          </cell>
          <cell r="O9">
            <v>23.340457288692679</v>
          </cell>
          <cell r="P9">
            <v>67.450147973949953</v>
          </cell>
          <cell r="Q9">
            <v>13.490029594789991</v>
          </cell>
          <cell r="S9">
            <v>80</v>
          </cell>
        </row>
        <row r="10">
          <cell r="L10">
            <v>0</v>
          </cell>
        </row>
        <row r="11">
          <cell r="B11" t="str">
            <v>Мочевина</v>
          </cell>
        </row>
        <row r="12">
          <cell r="L12">
            <v>30.279902065165878</v>
          </cell>
          <cell r="M12">
            <v>10.276999999999999</v>
          </cell>
          <cell r="N12">
            <v>5.9087886200914008</v>
          </cell>
          <cell r="O12">
            <v>24.779955164380375</v>
          </cell>
          <cell r="P12">
            <v>71.245645849637654</v>
          </cell>
          <cell r="Q12">
            <v>14.249129169927532</v>
          </cell>
          <cell r="S12">
            <v>90</v>
          </cell>
        </row>
        <row r="13">
          <cell r="L13">
            <v>0</v>
          </cell>
        </row>
        <row r="14">
          <cell r="B14" t="str">
            <v>Мочевая кислота</v>
          </cell>
        </row>
        <row r="15">
          <cell r="L15">
            <v>27.25191185864929</v>
          </cell>
          <cell r="M15">
            <v>10.443099999999999</v>
          </cell>
          <cell r="N15">
            <v>5.9087886200914008</v>
          </cell>
          <cell r="O15">
            <v>23.031362264239437</v>
          </cell>
          <cell r="P15">
            <v>66.635162742980128</v>
          </cell>
          <cell r="Q15">
            <v>13.327032548596026</v>
          </cell>
          <cell r="S15">
            <v>80</v>
          </cell>
        </row>
        <row r="16">
          <cell r="L16">
            <v>0</v>
          </cell>
        </row>
        <row r="17">
          <cell r="B17" t="str">
            <v>Железо сывороточное</v>
          </cell>
        </row>
        <row r="18">
          <cell r="L18">
            <v>30.279902065165878</v>
          </cell>
          <cell r="M18">
            <v>9.6239999999999988</v>
          </cell>
          <cell r="N18">
            <v>5.9087886200914008</v>
          </cell>
          <cell r="O18">
            <v>24.380977187799704</v>
          </cell>
          <cell r="P18">
            <v>70.193667873056981</v>
          </cell>
          <cell r="Q18">
            <v>14.038733574611397</v>
          </cell>
          <cell r="S18">
            <v>80</v>
          </cell>
        </row>
        <row r="19">
          <cell r="L19">
            <v>0</v>
          </cell>
        </row>
        <row r="20">
          <cell r="B20" t="str">
            <v>Билирубин и его фракции</v>
          </cell>
        </row>
        <row r="21">
          <cell r="L21">
            <v>30.279902065165878</v>
          </cell>
          <cell r="M21">
            <v>9.1989999999999998</v>
          </cell>
          <cell r="N21">
            <v>5.9087886200914008</v>
          </cell>
          <cell r="O21">
            <v>24.121305457253321</v>
          </cell>
          <cell r="P21">
            <v>69.508996142510597</v>
          </cell>
          <cell r="Q21">
            <v>13.901799228502121</v>
          </cell>
          <cell r="S21">
            <v>80</v>
          </cell>
        </row>
        <row r="22">
          <cell r="L22">
            <v>0</v>
          </cell>
        </row>
        <row r="23">
          <cell r="B23" t="str">
            <v>Тимоловая проба</v>
          </cell>
        </row>
        <row r="24">
          <cell r="L24">
            <v>30.279902065165878</v>
          </cell>
          <cell r="M24">
            <v>7.9213333333333331</v>
          </cell>
          <cell r="N24">
            <v>5.9087886200914008</v>
          </cell>
          <cell r="O24">
            <v>23.340660952795066</v>
          </cell>
          <cell r="P24">
            <v>67.45068497138567</v>
          </cell>
          <cell r="Q24">
            <v>13.490136994277135</v>
          </cell>
          <cell r="S24">
            <v>80</v>
          </cell>
        </row>
        <row r="25">
          <cell r="L25">
            <v>0</v>
          </cell>
        </row>
        <row r="26">
          <cell r="B26" t="str">
            <v>Альфа-амилаза крови</v>
          </cell>
        </row>
        <row r="27">
          <cell r="L27">
            <v>22.709926548874403</v>
          </cell>
          <cell r="M27">
            <v>46.27</v>
          </cell>
          <cell r="N27">
            <v>5.9087886200914008</v>
          </cell>
          <cell r="O27">
            <v>42.146204470372631</v>
          </cell>
          <cell r="P27">
            <v>117.03491963933843</v>
          </cell>
          <cell r="Q27">
            <v>23.406983927867685</v>
          </cell>
          <cell r="S27">
            <v>140</v>
          </cell>
        </row>
        <row r="28">
          <cell r="L28">
            <v>0</v>
          </cell>
        </row>
        <row r="29">
          <cell r="B29" t="str">
            <v>Креатинин</v>
          </cell>
        </row>
        <row r="30">
          <cell r="L30">
            <v>30.279902065165878</v>
          </cell>
          <cell r="M30">
            <v>8.238999999999999</v>
          </cell>
          <cell r="N30">
            <v>5.9087886200914008</v>
          </cell>
          <cell r="O30">
            <v>23.534752842372086</v>
          </cell>
          <cell r="P30">
            <v>67.962443527629361</v>
          </cell>
          <cell r="Q30">
            <v>13.592488705525874</v>
          </cell>
          <cell r="S30">
            <v>80</v>
          </cell>
        </row>
        <row r="31">
          <cell r="L31">
            <v>0</v>
          </cell>
        </row>
        <row r="32">
          <cell r="B32" t="str">
            <v>Общий холестерин</v>
          </cell>
        </row>
        <row r="33">
          <cell r="L33">
            <v>27.25191185864929</v>
          </cell>
          <cell r="M33">
            <v>10.5656</v>
          </cell>
          <cell r="N33">
            <v>5.9087886200914008</v>
          </cell>
          <cell r="O33">
            <v>23.106208821867511</v>
          </cell>
          <cell r="P33">
            <v>66.832509300608194</v>
          </cell>
          <cell r="Q33">
            <v>13.366501860121639</v>
          </cell>
          <cell r="S33">
            <v>80</v>
          </cell>
        </row>
        <row r="34">
          <cell r="L34">
            <v>0</v>
          </cell>
        </row>
        <row r="35">
          <cell r="B35" t="str">
            <v>Холестерин ЛПНП</v>
          </cell>
        </row>
        <row r="36">
          <cell r="L36">
            <v>27.25191185864929</v>
          </cell>
          <cell r="M36">
            <v>28.316000000000003</v>
          </cell>
          <cell r="N36">
            <v>5.9087886200914008</v>
          </cell>
          <cell r="O36">
            <v>33.951566671021531</v>
          </cell>
          <cell r="P36">
            <v>95.428267149762235</v>
          </cell>
          <cell r="Q36">
            <v>19.085653429952448</v>
          </cell>
          <cell r="S36">
            <v>110</v>
          </cell>
        </row>
        <row r="37">
          <cell r="L37">
            <v>0</v>
          </cell>
        </row>
        <row r="38">
          <cell r="B38" t="str">
            <v>Холестерин ЛПВП</v>
          </cell>
        </row>
        <row r="39">
          <cell r="L39">
            <v>30.279902065165878</v>
          </cell>
          <cell r="M39">
            <v>21.216000000000001</v>
          </cell>
          <cell r="N39">
            <v>5.9087886200914008</v>
          </cell>
          <cell r="O39">
            <v>31.463600012490602</v>
          </cell>
          <cell r="P39">
            <v>88.868290697747881</v>
          </cell>
          <cell r="Q39">
            <v>17.773658139549578</v>
          </cell>
          <cell r="S39">
            <v>110</v>
          </cell>
        </row>
        <row r="40">
          <cell r="L40">
            <v>0</v>
          </cell>
        </row>
        <row r="41">
          <cell r="B41" t="str">
            <v>Кальций</v>
          </cell>
        </row>
        <row r="42">
          <cell r="L42">
            <v>30.279902065165878</v>
          </cell>
          <cell r="M42">
            <v>13.904999999999999</v>
          </cell>
          <cell r="N42">
            <v>5.9087886200914008</v>
          </cell>
          <cell r="O42">
            <v>26.996635254785705</v>
          </cell>
          <cell r="P42">
            <v>77.090325940042987</v>
          </cell>
          <cell r="Q42">
            <v>15.418065188008597</v>
          </cell>
          <cell r="S42">
            <v>90</v>
          </cell>
        </row>
        <row r="43">
          <cell r="L43">
            <v>0</v>
          </cell>
        </row>
        <row r="44">
          <cell r="B44" t="str">
            <v>Глюкоза капилярная</v>
          </cell>
        </row>
        <row r="45">
          <cell r="L45">
            <v>9.0839706195497634</v>
          </cell>
          <cell r="M45">
            <v>21.216000000000001</v>
          </cell>
          <cell r="N45">
            <v>5.2795599380839535</v>
          </cell>
          <cell r="O45">
            <v>23.034998533013962</v>
          </cell>
          <cell r="P45">
            <v>66.015521744735352</v>
          </cell>
          <cell r="Q45">
            <v>13.203104348947072</v>
          </cell>
          <cell r="S45">
            <v>80</v>
          </cell>
        </row>
        <row r="46">
          <cell r="L46">
            <v>7.4009926540876769</v>
          </cell>
        </row>
        <row r="47">
          <cell r="B47" t="str">
            <v>Глюкоза венозная</v>
          </cell>
        </row>
        <row r="48">
          <cell r="L48">
            <v>30.279902065165878</v>
          </cell>
          <cell r="M48">
            <v>7.99</v>
          </cell>
          <cell r="N48">
            <v>5.9087886200914008</v>
          </cell>
          <cell r="O48">
            <v>23.382615757887269</v>
          </cell>
          <cell r="P48">
            <v>67.561306443144545</v>
          </cell>
          <cell r="Q48">
            <v>13.51226128862891</v>
          </cell>
          <cell r="S48">
            <v>80</v>
          </cell>
        </row>
        <row r="49">
          <cell r="L49">
            <v>0</v>
          </cell>
        </row>
        <row r="50">
          <cell r="B50" t="str">
            <v>Исследование уровня аланин-трансаминазы в крови (АЛТ)</v>
          </cell>
        </row>
        <row r="51">
          <cell r="L51">
            <v>30.279902065165878</v>
          </cell>
          <cell r="M51">
            <v>10.23465</v>
          </cell>
          <cell r="N51">
            <v>5.9087886200914008</v>
          </cell>
          <cell r="O51">
            <v>24.754079640171813</v>
          </cell>
          <cell r="P51">
            <v>71.177420325429097</v>
          </cell>
          <cell r="Q51">
            <v>14.235484065085821</v>
          </cell>
          <cell r="S51">
            <v>90</v>
          </cell>
        </row>
        <row r="52">
          <cell r="L52">
            <v>0</v>
          </cell>
        </row>
        <row r="53">
          <cell r="B53" t="str">
            <v>Исследование уровня аспартат-трансаминазы в крови (АСТ)</v>
          </cell>
        </row>
        <row r="54">
          <cell r="L54">
            <v>30.279902065165878</v>
          </cell>
          <cell r="M54">
            <v>10.23465</v>
          </cell>
          <cell r="N54">
            <v>5.9087886200914008</v>
          </cell>
          <cell r="O54">
            <v>24.754079640171813</v>
          </cell>
          <cell r="P54">
            <v>71.177420325429097</v>
          </cell>
          <cell r="Q54">
            <v>14.235484065085821</v>
          </cell>
          <cell r="S54">
            <v>90</v>
          </cell>
        </row>
        <row r="55">
          <cell r="L55">
            <v>0</v>
          </cell>
        </row>
        <row r="56">
          <cell r="B56" t="str">
            <v>Фосфотаза щелочная</v>
          </cell>
        </row>
        <row r="57">
          <cell r="L57">
            <v>30.279902065165878</v>
          </cell>
          <cell r="M57">
            <v>23.3626</v>
          </cell>
          <cell r="N57">
            <v>5.9087886200914008</v>
          </cell>
          <cell r="O57">
            <v>32.775156099057327</v>
          </cell>
          <cell r="P57">
            <v>92.326446784314612</v>
          </cell>
          <cell r="Q57">
            <v>18.465289356862922</v>
          </cell>
          <cell r="S57">
            <v>110</v>
          </cell>
        </row>
        <row r="58">
          <cell r="L58">
            <v>0</v>
          </cell>
        </row>
        <row r="59">
          <cell r="B59" t="str">
            <v>Сиаловые кислоты</v>
          </cell>
        </row>
        <row r="60">
          <cell r="L60">
            <v>25.737916755390994</v>
          </cell>
          <cell r="M60">
            <v>17.235749999999999</v>
          </cell>
          <cell r="N60">
            <v>20.089881308310762</v>
          </cell>
          <cell r="O60">
            <v>39.068770266662987</v>
          </cell>
          <cell r="P60">
            <v>123.10179751694649</v>
          </cell>
          <cell r="Q60">
            <v>24.620359503389299</v>
          </cell>
          <cell r="S60">
            <v>150</v>
          </cell>
        </row>
        <row r="61">
          <cell r="L61">
            <v>20.969479186581754</v>
          </cell>
        </row>
        <row r="62">
          <cell r="B62" t="str">
            <v>Триглицериды</v>
          </cell>
        </row>
        <row r="63">
          <cell r="L63">
            <v>30.279902065165878</v>
          </cell>
          <cell r="M63">
            <v>10.76408</v>
          </cell>
          <cell r="N63">
            <v>5.9087886200914008</v>
          </cell>
          <cell r="O63">
            <v>25.077557297355739</v>
          </cell>
          <cell r="P63">
            <v>72.030327982613017</v>
          </cell>
          <cell r="Q63">
            <v>14.406065596522604</v>
          </cell>
          <cell r="S63">
            <v>90</v>
          </cell>
        </row>
        <row r="64">
          <cell r="L64">
            <v>0</v>
          </cell>
        </row>
        <row r="65">
          <cell r="B65" t="str">
            <v>Гликозилированный гемоглобин</v>
          </cell>
        </row>
        <row r="66">
          <cell r="L66">
            <v>30.279902065165878</v>
          </cell>
          <cell r="M66">
            <v>166.82199999999997</v>
          </cell>
          <cell r="N66">
            <v>11.817577240182802</v>
          </cell>
          <cell r="O66">
            <v>120.42774588998741</v>
          </cell>
          <cell r="P66">
            <v>329.34722519533608</v>
          </cell>
          <cell r="Q66">
            <v>65.869445039067216</v>
          </cell>
          <cell r="S66">
            <v>400</v>
          </cell>
        </row>
        <row r="67">
          <cell r="L67">
            <v>0</v>
          </cell>
        </row>
      </sheetData>
      <sheetData sheetId="2" refreshError="1">
        <row r="8">
          <cell r="A8" t="str">
            <v>A26.06.035</v>
          </cell>
          <cell r="B8" t="str">
            <v>Определение антигена к вирусу гепатита B (HbeAg Hepatitis B virus) в крови</v>
          </cell>
        </row>
        <row r="9">
          <cell r="L9">
            <v>81.755735575947881</v>
          </cell>
          <cell r="M9">
            <v>27.762500000000003</v>
          </cell>
          <cell r="N9">
            <v>7.6592864816689232</v>
          </cell>
          <cell r="O9">
            <v>107.61234562499853</v>
          </cell>
          <cell r="P9">
            <v>291.39880156940444</v>
          </cell>
          <cell r="Q9">
            <v>58.279760313880892</v>
          </cell>
          <cell r="S9">
            <v>350</v>
          </cell>
        </row>
        <row r="10">
          <cell r="L10">
            <v>66.608933886789103</v>
          </cell>
        </row>
        <row r="11">
          <cell r="B11" t="str">
            <v>Определение антител классов M, G (IgM, IgG) к вирусному гепатиту C (Hepatitis C virus) в крови</v>
          </cell>
        </row>
        <row r="12">
          <cell r="L12">
            <v>81.755735575947881</v>
          </cell>
          <cell r="M12">
            <v>27.762500000000003</v>
          </cell>
          <cell r="N12">
            <v>7.6592864816689232</v>
          </cell>
          <cell r="O12">
            <v>107.61234562499853</v>
          </cell>
          <cell r="P12">
            <v>291.39880156940444</v>
          </cell>
          <cell r="Q12">
            <v>58.279760313880892</v>
          </cell>
          <cell r="S12">
            <v>350</v>
          </cell>
        </row>
        <row r="13">
          <cell r="L13">
            <v>66.608933886789103</v>
          </cell>
        </row>
        <row r="14">
          <cell r="B14" t="str">
            <v>ТТГ</v>
          </cell>
        </row>
        <row r="15">
          <cell r="L15">
            <v>44.96565456677132</v>
          </cell>
          <cell r="M15">
            <v>27</v>
          </cell>
          <cell r="N15">
            <v>7.6592864816689232</v>
          </cell>
          <cell r="O15">
            <v>66.354111727021234</v>
          </cell>
          <cell r="P15">
            <v>182.61396641319547</v>
          </cell>
          <cell r="Q15">
            <v>36.522793282639093</v>
          </cell>
          <cell r="S15">
            <v>220</v>
          </cell>
        </row>
        <row r="16">
          <cell r="L16">
            <v>36.634913637734009</v>
          </cell>
        </row>
        <row r="17">
          <cell r="B17" t="str">
            <v>Т4 свободный</v>
          </cell>
        </row>
        <row r="18">
          <cell r="L18">
            <v>49.053441345568736</v>
          </cell>
          <cell r="M18">
            <v>31</v>
          </cell>
          <cell r="N18">
            <v>7.6592864816689232</v>
          </cell>
          <cell r="O18">
            <v>73.330564540555457</v>
          </cell>
          <cell r="P18">
            <v>201.00865269986659</v>
          </cell>
          <cell r="Q18">
            <v>40.201730539973319</v>
          </cell>
          <cell r="S18">
            <v>240</v>
          </cell>
        </row>
        <row r="19">
          <cell r="L19">
            <v>39.965360332073466</v>
          </cell>
        </row>
        <row r="20">
          <cell r="B20" t="str">
            <v>Антитела к ТПО</v>
          </cell>
        </row>
        <row r="21">
          <cell r="L21">
            <v>52.989828614040292</v>
          </cell>
          <cell r="M21">
            <v>32.5</v>
          </cell>
          <cell r="N21">
            <v>7.9429637587677728</v>
          </cell>
          <cell r="O21">
            <v>78.611666823767479</v>
          </cell>
          <cell r="P21">
            <v>215.21691634542032</v>
          </cell>
          <cell r="Q21">
            <v>43.043383269084067</v>
          </cell>
          <cell r="S21">
            <v>260</v>
          </cell>
        </row>
        <row r="22">
          <cell r="L22">
            <v>43.172457148844785</v>
          </cell>
        </row>
        <row r="23">
          <cell r="B23" t="str">
            <v>Антитела к хеликобактеру</v>
          </cell>
        </row>
        <row r="24">
          <cell r="L24">
            <v>59.045809027073446</v>
          </cell>
          <cell r="M24">
            <v>40.630000000000003</v>
          </cell>
          <cell r="N24">
            <v>8.5103183129654703</v>
          </cell>
          <cell r="O24">
            <v>90.293824777135384</v>
          </cell>
          <cell r="P24">
            <v>246.58640436874421</v>
          </cell>
          <cell r="Q24">
            <v>49.317280873748842</v>
          </cell>
          <cell r="S24">
            <v>300</v>
          </cell>
        </row>
        <row r="25">
          <cell r="L25">
            <v>48.106452251569898</v>
          </cell>
        </row>
        <row r="26">
          <cell r="B26" t="str">
            <v>Антитела к лямблиям</v>
          </cell>
        </row>
        <row r="27">
          <cell r="L27">
            <v>59.045809027073446</v>
          </cell>
          <cell r="M27">
            <v>40.4</v>
          </cell>
          <cell r="N27">
            <v>8.5103183129654703</v>
          </cell>
          <cell r="O27">
            <v>90.153296546486743</v>
          </cell>
          <cell r="P27">
            <v>246.21587613809552</v>
          </cell>
          <cell r="Q27">
            <v>49.243175227619105</v>
          </cell>
          <cell r="S27">
            <v>300</v>
          </cell>
        </row>
        <row r="28">
          <cell r="L28">
            <v>48.106452251569898</v>
          </cell>
        </row>
        <row r="29">
          <cell r="B29" t="str">
            <v>Иммуноглобулин E общий</v>
          </cell>
        </row>
        <row r="30">
          <cell r="L30">
            <v>65.404588460758305</v>
          </cell>
          <cell r="M30">
            <v>30.99</v>
          </cell>
          <cell r="N30">
            <v>10.212381975558564</v>
          </cell>
          <cell r="O30">
            <v>91.454388956933428</v>
          </cell>
          <cell r="P30">
            <v>251.34850650268157</v>
          </cell>
          <cell r="Q30">
            <v>50.269701300536319</v>
          </cell>
          <cell r="S30">
            <v>300</v>
          </cell>
        </row>
        <row r="31">
          <cell r="L31">
            <v>53.287147109431281</v>
          </cell>
        </row>
        <row r="32">
          <cell r="B32" t="str">
            <v>Онкомаркер СА-125 (женский)</v>
          </cell>
        </row>
        <row r="33">
          <cell r="L33">
            <v>62.982196295545016</v>
          </cell>
          <cell r="M33">
            <v>34.61</v>
          </cell>
          <cell r="N33">
            <v>9.0776728671631677</v>
          </cell>
          <cell r="O33">
            <v>90.980264910444419</v>
          </cell>
          <cell r="P33">
            <v>248.96368314149385</v>
          </cell>
          <cell r="Q33">
            <v>49.792736628298769</v>
          </cell>
          <cell r="S33">
            <v>300</v>
          </cell>
        </row>
        <row r="34">
          <cell r="L34">
            <v>51.313549068341231</v>
          </cell>
        </row>
        <row r="35">
          <cell r="B35" t="str">
            <v>Онкомаркер ПСА (общий)</v>
          </cell>
        </row>
        <row r="36">
          <cell r="L36">
            <v>70.854970832488135</v>
          </cell>
          <cell r="M36">
            <v>22.4</v>
          </cell>
          <cell r="N36">
            <v>10.212381975558564</v>
          </cell>
          <cell r="O36">
            <v>92.249276484843918</v>
          </cell>
          <cell r="P36">
            <v>253.44437199477449</v>
          </cell>
          <cell r="Q36">
            <v>50.688874398954901</v>
          </cell>
          <cell r="S36">
            <v>300</v>
          </cell>
        </row>
        <row r="37">
          <cell r="L37">
            <v>57.727742701883876</v>
          </cell>
        </row>
        <row r="38">
          <cell r="B38" t="str">
            <v>Онкомаркер ПСА (свободный)</v>
          </cell>
        </row>
        <row r="39">
          <cell r="L39">
            <v>53.292627634691932</v>
          </cell>
          <cell r="M39">
            <v>28.97</v>
          </cell>
          <cell r="N39">
            <v>9.0776728671631677</v>
          </cell>
          <cell r="O39">
            <v>76.790603504269242</v>
          </cell>
          <cell r="P39">
            <v>211.5500609101054</v>
          </cell>
          <cell r="Q39">
            <v>42.310012182021083</v>
          </cell>
          <cell r="S39">
            <v>250</v>
          </cell>
        </row>
        <row r="40">
          <cell r="L40">
            <v>43.41915690398104</v>
          </cell>
        </row>
      </sheetData>
      <sheetData sheetId="3" refreshError="1">
        <row r="8">
          <cell r="A8" t="str">
            <v>В03.06.006</v>
          </cell>
          <cell r="B8" t="str">
            <v>Общий анализ мочи</v>
          </cell>
        </row>
        <row r="9">
          <cell r="L9">
            <v>0</v>
          </cell>
          <cell r="M9">
            <v>14.639999999999999</v>
          </cell>
          <cell r="N9">
            <v>4.3874528788648162</v>
          </cell>
          <cell r="O9">
            <v>46.627840519056264</v>
          </cell>
          <cell r="P9">
            <v>127.33023218198505</v>
          </cell>
          <cell r="Q9">
            <v>25.466046436397011</v>
          </cell>
          <cell r="S9">
            <v>150</v>
          </cell>
        </row>
        <row r="10">
          <cell r="L10">
            <v>61.674938784063976</v>
          </cell>
        </row>
        <row r="11">
          <cell r="B11" t="str">
            <v>Альфа-амилаза мочи</v>
          </cell>
        </row>
        <row r="12">
          <cell r="L12">
            <v>9.0839706195497634</v>
          </cell>
          <cell r="M12">
            <v>63.343000000000004</v>
          </cell>
          <cell r="N12">
            <v>0.52649434546377794</v>
          </cell>
          <cell r="O12">
            <v>44.252321880024176</v>
          </cell>
          <cell r="P12">
            <v>117.20578684503772</v>
          </cell>
          <cell r="Q12">
            <v>23.441157369007545</v>
          </cell>
          <cell r="S12">
            <v>140</v>
          </cell>
        </row>
        <row r="13">
          <cell r="L13">
            <v>0</v>
          </cell>
        </row>
        <row r="14">
          <cell r="B14" t="str">
            <v>Анализ мочи на глюкозу количественно</v>
          </cell>
        </row>
        <row r="15">
          <cell r="L15">
            <v>18.167941239099527</v>
          </cell>
          <cell r="M15">
            <v>11.84</v>
          </cell>
          <cell r="N15">
            <v>2.1059773818551117</v>
          </cell>
          <cell r="O15">
            <v>27.378520405145942</v>
          </cell>
          <cell r="P15">
            <v>74.294424334275931</v>
          </cell>
          <cell r="Q15">
            <v>14.858884866855187</v>
          </cell>
          <cell r="S15">
            <v>90</v>
          </cell>
        </row>
        <row r="16">
          <cell r="L16">
            <v>14.801985308175354</v>
          </cell>
        </row>
        <row r="17">
          <cell r="B17" t="str">
            <v>Анализ мочи на глюкозу качественно</v>
          </cell>
        </row>
        <row r="18">
          <cell r="L18">
            <v>0</v>
          </cell>
          <cell r="M18">
            <v>11.84</v>
          </cell>
          <cell r="N18">
            <v>0.70199246061837062</v>
          </cell>
          <cell r="O18">
            <v>13.263415019607343</v>
          </cell>
          <cell r="P18">
            <v>35.673397685675951</v>
          </cell>
          <cell r="Q18">
            <v>7.1346795371351908</v>
          </cell>
          <cell r="S18">
            <v>40</v>
          </cell>
        </row>
        <row r="19">
          <cell r="L19">
            <v>9.8679902054502371</v>
          </cell>
        </row>
        <row r="20">
          <cell r="B20" t="str">
            <v>Суточная потеря белка</v>
          </cell>
        </row>
        <row r="21">
          <cell r="L21">
            <v>0</v>
          </cell>
          <cell r="M21">
            <v>22.17</v>
          </cell>
          <cell r="N21">
            <v>2.1059773818551117</v>
          </cell>
          <cell r="O21">
            <v>31.63349775812987</v>
          </cell>
          <cell r="P21">
            <v>85.513445756335699</v>
          </cell>
          <cell r="Q21">
            <v>17.102689151267139</v>
          </cell>
          <cell r="S21">
            <v>100</v>
          </cell>
        </row>
        <row r="22">
          <cell r="L22">
            <v>29.603970616350708</v>
          </cell>
        </row>
        <row r="23">
          <cell r="B23" t="str">
            <v>Билирубин в моче (желчные пигменты)</v>
          </cell>
        </row>
        <row r="24">
          <cell r="L24">
            <v>0</v>
          </cell>
          <cell r="M24">
            <v>8.8854000000000006</v>
          </cell>
          <cell r="N24">
            <v>0.8774905757729633</v>
          </cell>
          <cell r="O24">
            <v>20.5020763029571</v>
          </cell>
          <cell r="P24">
            <v>54.934942392355651</v>
          </cell>
          <cell r="Q24">
            <v>10.986988478471131</v>
          </cell>
          <cell r="S24">
            <v>70</v>
          </cell>
        </row>
        <row r="25">
          <cell r="L25">
            <v>24.669975513625591</v>
          </cell>
        </row>
        <row r="26">
          <cell r="B26" t="str">
            <v>Проба Зимницкого</v>
          </cell>
        </row>
        <row r="27">
          <cell r="L27">
            <v>0</v>
          </cell>
          <cell r="M27">
            <v>48.64</v>
          </cell>
          <cell r="N27">
            <v>1.7549811515459266</v>
          </cell>
          <cell r="O27">
            <v>44.791831077496163</v>
          </cell>
          <cell r="P27">
            <v>119.85678774266768</v>
          </cell>
          <cell r="Q27">
            <v>23.971357548533536</v>
          </cell>
          <cell r="S27">
            <v>140</v>
          </cell>
        </row>
        <row r="28">
          <cell r="L28">
            <v>24.669975513625591</v>
          </cell>
        </row>
        <row r="29">
          <cell r="B29" t="str">
            <v>Проба Нечипоренко</v>
          </cell>
        </row>
        <row r="30">
          <cell r="L30">
            <v>0</v>
          </cell>
          <cell r="M30">
            <v>13.64</v>
          </cell>
          <cell r="N30">
            <v>3.5099623030918532</v>
          </cell>
          <cell r="O30">
            <v>38.480265583464828</v>
          </cell>
          <cell r="P30">
            <v>104.97017891380787</v>
          </cell>
          <cell r="Q30">
            <v>20.994035782761575</v>
          </cell>
          <cell r="S30">
            <v>130</v>
          </cell>
        </row>
        <row r="31">
          <cell r="L31">
            <v>49.339951027251182</v>
          </cell>
        </row>
        <row r="32">
          <cell r="B32" t="str">
            <v>Проба Сулковича</v>
          </cell>
        </row>
        <row r="33">
          <cell r="L33">
            <v>9.0839706195497634</v>
          </cell>
          <cell r="M33">
            <v>33.939399999999999</v>
          </cell>
          <cell r="N33">
            <v>7.0905463441096801</v>
          </cell>
          <cell r="O33">
            <v>30.808898054034682</v>
          </cell>
          <cell r="P33">
            <v>88.323807671781807</v>
          </cell>
          <cell r="Q33">
            <v>17.664761534356362</v>
          </cell>
          <cell r="S33">
            <v>110</v>
          </cell>
        </row>
        <row r="34">
          <cell r="L34">
            <v>7.4009926540876769</v>
          </cell>
        </row>
        <row r="35">
          <cell r="B35" t="str">
            <v>ВК мочи</v>
          </cell>
        </row>
        <row r="36">
          <cell r="L36">
            <v>99.923676815047401</v>
          </cell>
          <cell r="M36">
            <v>22.17</v>
          </cell>
          <cell r="N36">
            <v>5.7914378001015576</v>
          </cell>
          <cell r="O36">
            <v>74.59829728784409</v>
          </cell>
          <cell r="P36">
            <v>202.48341190299305</v>
          </cell>
          <cell r="Q36">
            <v>40.496682380598614</v>
          </cell>
          <cell r="S36">
            <v>240</v>
          </cell>
        </row>
        <row r="37">
          <cell r="L37">
            <v>0</v>
          </cell>
        </row>
        <row r="38">
          <cell r="B38" t="str">
            <v>Оксалаты в моче</v>
          </cell>
        </row>
        <row r="39">
          <cell r="L39">
            <v>118.09161805414693</v>
          </cell>
          <cell r="M39">
            <v>9.0830400000000004</v>
          </cell>
          <cell r="N39">
            <v>13.688852982058227</v>
          </cell>
          <cell r="O39">
            <v>136.48808223950181</v>
          </cell>
          <cell r="P39">
            <v>373.56449777884677</v>
          </cell>
          <cell r="Q39">
            <v>74.712899555769354</v>
          </cell>
          <cell r="S39">
            <v>450</v>
          </cell>
        </row>
        <row r="40">
          <cell r="L40">
            <v>96.212904503139811</v>
          </cell>
        </row>
        <row r="41">
          <cell r="B41" t="str">
            <v>Ацетон в моче</v>
          </cell>
        </row>
        <row r="42">
          <cell r="L42">
            <v>0</v>
          </cell>
          <cell r="M42">
            <v>23.64</v>
          </cell>
          <cell r="N42">
            <v>1.4039849212367412</v>
          </cell>
          <cell r="O42">
            <v>26.502390346927971</v>
          </cell>
          <cell r="P42">
            <v>71.282355679065176</v>
          </cell>
          <cell r="Q42">
            <v>14.256471135813037</v>
          </cell>
          <cell r="S42">
            <v>90</v>
          </cell>
        </row>
        <row r="43">
          <cell r="L43">
            <v>19.735980410900474</v>
          </cell>
        </row>
      </sheetData>
      <sheetData sheetId="4" refreshError="1">
        <row r="8">
          <cell r="A8" t="str">
            <v>А09.19.002</v>
          </cell>
          <cell r="B8" t="str">
            <v>На яйца гельминтов</v>
          </cell>
        </row>
        <row r="9">
          <cell r="L9">
            <v>0</v>
          </cell>
          <cell r="M9">
            <v>11.4649</v>
          </cell>
          <cell r="N9">
            <v>0.2665467163168585</v>
          </cell>
          <cell r="O9">
            <v>24.48983740039235</v>
          </cell>
          <cell r="P9">
            <v>64.8384557125149</v>
          </cell>
          <cell r="Q9">
            <v>12.96769114250298</v>
          </cell>
          <cell r="S9">
            <v>80</v>
          </cell>
        </row>
        <row r="10">
          <cell r="L10">
            <v>28.617171595805686</v>
          </cell>
        </row>
        <row r="11">
          <cell r="B11" t="str">
            <v>Соскоб на энтеробиоз</v>
          </cell>
        </row>
        <row r="12">
          <cell r="L12">
            <v>0</v>
          </cell>
          <cell r="M12">
            <v>9.9599999999999991</v>
          </cell>
          <cell r="N12">
            <v>0.18382532159783346</v>
          </cell>
          <cell r="O12">
            <v>18.144015584870388</v>
          </cell>
          <cell r="P12">
            <v>48.023821317368693</v>
          </cell>
          <cell r="Q12">
            <v>9.60476426347374</v>
          </cell>
          <cell r="S12">
            <v>60</v>
          </cell>
        </row>
        <row r="13">
          <cell r="L13">
            <v>19.735980410900474</v>
          </cell>
        </row>
        <row r="14">
          <cell r="B14" t="str">
            <v>Копрограмма</v>
          </cell>
        </row>
        <row r="15">
          <cell r="L15">
            <v>0</v>
          </cell>
          <cell r="M15">
            <v>12.478349999999999</v>
          </cell>
          <cell r="N15">
            <v>0.6893449559918754</v>
          </cell>
          <cell r="O15">
            <v>64.148545569325364</v>
          </cell>
          <cell r="P15">
            <v>169.82864870141319</v>
          </cell>
          <cell r="Q15">
            <v>33.96572974028264</v>
          </cell>
          <cell r="S15">
            <v>200</v>
          </cell>
        </row>
        <row r="16">
          <cell r="L16">
            <v>92.512408176095946</v>
          </cell>
        </row>
        <row r="17">
          <cell r="B17" t="str">
            <v>Исследование на эозинофилы</v>
          </cell>
        </row>
        <row r="18">
          <cell r="L18">
            <v>90.839706195497627</v>
          </cell>
          <cell r="M18">
            <v>14.5</v>
          </cell>
          <cell r="N18">
            <v>0.6893449559918754</v>
          </cell>
          <cell r="O18">
            <v>64.361750124781295</v>
          </cell>
          <cell r="P18">
            <v>170.39080127627079</v>
          </cell>
          <cell r="Q18">
            <v>34.078160255254161</v>
          </cell>
          <cell r="S18">
            <v>200</v>
          </cell>
        </row>
        <row r="19">
          <cell r="L19">
            <v>0</v>
          </cell>
        </row>
        <row r="20">
          <cell r="B20" t="str">
            <v>Криптоспоридии</v>
          </cell>
        </row>
        <row r="21">
          <cell r="L21">
            <v>60.559804130331756</v>
          </cell>
          <cell r="M21">
            <v>11.149999999999999</v>
          </cell>
          <cell r="N21">
            <v>0.45956330399458367</v>
          </cell>
          <cell r="O21">
            <v>43.814138672153327</v>
          </cell>
          <cell r="P21">
            <v>115.98350610647967</v>
          </cell>
          <cell r="Q21">
            <v>23.196701221295935</v>
          </cell>
          <cell r="S21">
            <v>140</v>
          </cell>
        </row>
        <row r="22">
          <cell r="L22">
            <v>0</v>
          </cell>
        </row>
        <row r="23">
          <cell r="B23" t="str">
            <v>Простейшие</v>
          </cell>
        </row>
        <row r="24">
          <cell r="L24">
            <v>0</v>
          </cell>
          <cell r="M24">
            <v>8.6724999999999994</v>
          </cell>
          <cell r="N24">
            <v>0.32169431279620858</v>
          </cell>
          <cell r="O24">
            <v>26.401262143499839</v>
          </cell>
          <cell r="P24">
            <v>69.933422175371874</v>
          </cell>
          <cell r="Q24">
            <v>13.986684435074375</v>
          </cell>
          <cell r="S24">
            <v>80</v>
          </cell>
        </row>
        <row r="25">
          <cell r="L25">
            <v>34.537965719075835</v>
          </cell>
        </row>
        <row r="26">
          <cell r="B26" t="str">
            <v>Реакция Грегерсена (скрытая кровь)</v>
          </cell>
        </row>
        <row r="27">
          <cell r="L27">
            <v>0</v>
          </cell>
          <cell r="M27">
            <v>9.24</v>
          </cell>
          <cell r="N27">
            <v>0.13786899119837509</v>
          </cell>
          <cell r="O27">
            <v>14.689468072340064</v>
          </cell>
          <cell r="P27">
            <v>38.869322371713793</v>
          </cell>
          <cell r="Q27">
            <v>7.7738644743427585</v>
          </cell>
          <cell r="S27">
            <v>50</v>
          </cell>
        </row>
        <row r="28">
          <cell r="L28">
            <v>14.801985308175354</v>
          </cell>
        </row>
        <row r="29">
          <cell r="B29" t="str">
            <v>Соскоб на энтеробиоз                     (самостоятельный забор)</v>
          </cell>
        </row>
        <row r="30">
          <cell r="L30">
            <v>0</v>
          </cell>
          <cell r="M30">
            <v>37.5</v>
          </cell>
          <cell r="N30">
            <v>0.18382532159783346</v>
          </cell>
          <cell r="O30">
            <v>34.970743724275785</v>
          </cell>
          <cell r="P30">
            <v>92.390549456774096</v>
          </cell>
          <cell r="Q30">
            <v>18.478109891354819</v>
          </cell>
          <cell r="S30">
            <v>110</v>
          </cell>
        </row>
        <row r="31">
          <cell r="L31">
            <v>19.735980410900474</v>
          </cell>
        </row>
      </sheetData>
      <sheetData sheetId="5" refreshError="1">
        <row r="8">
          <cell r="A8" t="str">
            <v>А09.09.007</v>
          </cell>
          <cell r="B8" t="str">
            <v>Общий анализ мокроты</v>
          </cell>
        </row>
        <row r="9">
          <cell r="L9">
            <v>0</v>
          </cell>
          <cell r="M9">
            <v>10.227499999999999</v>
          </cell>
          <cell r="N9">
            <v>0.45956330399458367</v>
          </cell>
          <cell r="O9">
            <v>36.395254335254187</v>
          </cell>
          <cell r="P9">
            <v>96.422268666499946</v>
          </cell>
          <cell r="Q9">
            <v>19.284453733299991</v>
          </cell>
          <cell r="S9">
            <v>120</v>
          </cell>
        </row>
        <row r="10">
          <cell r="L10">
            <v>49.339951027251182</v>
          </cell>
        </row>
        <row r="11">
          <cell r="B11" t="str">
            <v>ВК мокроты</v>
          </cell>
        </row>
        <row r="12">
          <cell r="L12">
            <v>99.923676815047401</v>
          </cell>
          <cell r="M12">
            <v>10.227499999999999</v>
          </cell>
          <cell r="N12">
            <v>0.75827945159106303</v>
          </cell>
          <cell r="O12">
            <v>67.301521659490817</v>
          </cell>
          <cell r="P12">
            <v>178.21097792612926</v>
          </cell>
          <cell r="Q12">
            <v>35.642195585225856</v>
          </cell>
          <cell r="S12">
            <v>210</v>
          </cell>
        </row>
        <row r="13">
          <cell r="L13">
            <v>0</v>
          </cell>
        </row>
        <row r="14">
          <cell r="B14" t="str">
            <v>Клеточный анализ мокроты</v>
          </cell>
        </row>
        <row r="15">
          <cell r="L15">
            <v>84.783725782464458</v>
          </cell>
          <cell r="M15">
            <v>10.227499999999999</v>
          </cell>
          <cell r="N15">
            <v>7.0512496987361777</v>
          </cell>
          <cell r="O15">
            <v>58.051128047683164</v>
          </cell>
          <cell r="P15">
            <v>160.1136035288838</v>
          </cell>
          <cell r="Q15">
            <v>32.022720705776763</v>
          </cell>
          <cell r="S15">
            <v>190</v>
          </cell>
        </row>
        <row r="16">
          <cell r="L16">
            <v>0</v>
          </cell>
        </row>
      </sheetData>
      <sheetData sheetId="6" refreshError="1">
        <row r="7">
          <cell r="B7" t="str">
            <v>Исследование гинекологического материала</v>
          </cell>
        </row>
        <row r="8">
          <cell r="B8" t="str">
            <v>Исследование микрофлоры на гонококки и трихомонады</v>
          </cell>
        </row>
        <row r="9">
          <cell r="L9">
            <v>39.363872684715638</v>
          </cell>
          <cell r="M9">
            <v>17.100000000000001</v>
          </cell>
          <cell r="N9">
            <v>0.59743229519295871</v>
          </cell>
          <cell r="O9">
            <v>54.094106677172988</v>
          </cell>
          <cell r="P9">
            <v>143.22637982479486</v>
          </cell>
          <cell r="Q9">
            <v>28.645275964958973</v>
          </cell>
          <cell r="S9">
            <v>170</v>
          </cell>
        </row>
        <row r="10">
          <cell r="L10">
            <v>32.070968167713268</v>
          </cell>
        </row>
        <row r="11">
          <cell r="B11" t="str">
            <v>Цитологическое исследование мазка из цервикального канала</v>
          </cell>
        </row>
        <row r="12">
          <cell r="L12">
            <v>0</v>
          </cell>
          <cell r="M12">
            <v>34.42</v>
          </cell>
          <cell r="N12">
            <v>0.56296504739336495</v>
          </cell>
          <cell r="O12">
            <v>57.959610091996012</v>
          </cell>
          <cell r="P12">
            <v>153.38401514777206</v>
          </cell>
          <cell r="Q12">
            <v>30.676803029554414</v>
          </cell>
          <cell r="S12">
            <v>180</v>
          </cell>
        </row>
        <row r="13">
          <cell r="L13">
            <v>60.441440008382699</v>
          </cell>
        </row>
      </sheetData>
      <sheetData sheetId="7" refreshError="1">
        <row r="7">
          <cell r="A7" t="str">
            <v>А12.05.028</v>
          </cell>
          <cell r="B7" t="str">
            <v>Коагулограмма</v>
          </cell>
        </row>
        <row r="8">
          <cell r="L8">
            <v>166.53946135841232</v>
          </cell>
          <cell r="M8">
            <v>87.63000000000001</v>
          </cell>
          <cell r="N8">
            <v>4.789133378469872</v>
          </cell>
          <cell r="O8">
            <v>155.29558560701196</v>
          </cell>
          <cell r="P8">
            <v>414.25418034389418</v>
          </cell>
          <cell r="Q8">
            <v>82.850836068778847</v>
          </cell>
          <cell r="S8">
            <v>500</v>
          </cell>
        </row>
        <row r="9">
          <cell r="L9">
            <v>0</v>
          </cell>
        </row>
        <row r="10">
          <cell r="B10" t="str">
            <v>Определение группы крови и резус-фактора</v>
          </cell>
        </row>
        <row r="11">
          <cell r="L11">
            <v>130.20357888021326</v>
          </cell>
          <cell r="M11">
            <v>26.375800000000005</v>
          </cell>
          <cell r="N11">
            <v>0.98806110358835475</v>
          </cell>
          <cell r="O11">
            <v>95.668795956946383</v>
          </cell>
          <cell r="P11">
            <v>253.236235940748</v>
          </cell>
          <cell r="Q11">
            <v>50.647247188149606</v>
          </cell>
          <cell r="S11">
            <v>300</v>
          </cell>
        </row>
        <row r="12">
          <cell r="L12">
            <v>0</v>
          </cell>
        </row>
        <row r="13">
          <cell r="B13" t="str">
            <v>RW-экспресс метод</v>
          </cell>
        </row>
        <row r="14">
          <cell r="L14">
            <v>24.223921652132702</v>
          </cell>
          <cell r="M14">
            <v>14.639999999999999</v>
          </cell>
          <cell r="N14">
            <v>0.36765064319566693</v>
          </cell>
          <cell r="O14">
            <v>35.804089361308669</v>
          </cell>
          <cell r="P14">
            <v>94.771642067537528</v>
          </cell>
          <cell r="Q14">
            <v>18.954328413507508</v>
          </cell>
          <cell r="S14">
            <v>110</v>
          </cell>
        </row>
        <row r="16">
          <cell r="B16" t="str">
            <v>Отделяемое слизистых на золотистый стафилококк из зева</v>
          </cell>
        </row>
        <row r="17">
          <cell r="N17">
            <v>100</v>
          </cell>
          <cell r="O17">
            <v>4.5</v>
          </cell>
          <cell r="P17">
            <v>30</v>
          </cell>
          <cell r="Q17">
            <v>21.53</v>
          </cell>
          <cell r="S17">
            <v>160</v>
          </cell>
        </row>
        <row r="19">
          <cell r="B19" t="str">
            <v>Отделяемое слизистых на золотистый стафилококк из носа</v>
          </cell>
        </row>
        <row r="20">
          <cell r="O20">
            <v>4.5</v>
          </cell>
          <cell r="P20">
            <v>30</v>
          </cell>
          <cell r="Q20">
            <v>21.53</v>
          </cell>
          <cell r="S20">
            <v>160</v>
          </cell>
        </row>
        <row r="22">
          <cell r="B22" t="str">
            <v>Анализ крови на антитела к брюшному тифу</v>
          </cell>
        </row>
        <row r="23">
          <cell r="O23">
            <v>10.5</v>
          </cell>
          <cell r="P23">
            <v>80</v>
          </cell>
          <cell r="Q23">
            <v>21.53</v>
          </cell>
          <cell r="S23">
            <v>230</v>
          </cell>
        </row>
        <row r="25">
          <cell r="B25" t="str">
            <v>Анализ кала к шигеллам и сальмонеллам</v>
          </cell>
        </row>
        <row r="26">
          <cell r="O26">
            <v>4.5</v>
          </cell>
          <cell r="Q26">
            <v>21.53</v>
          </cell>
          <cell r="S26">
            <v>150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ЛД"/>
      <sheetName val="МЗ"/>
      <sheetName val="Амортизация"/>
    </sheetNames>
    <sheetDataSet>
      <sheetData sheetId="0">
        <row r="7">
          <cell r="B7" t="str">
            <v>Флюорография с использованием на малодозном аппарате</v>
          </cell>
        </row>
        <row r="8">
          <cell r="B8" t="str">
            <v>в одной проекции</v>
          </cell>
        </row>
        <row r="9">
          <cell r="L9">
            <v>39.996550313231708</v>
          </cell>
          <cell r="M9">
            <v>0.61</v>
          </cell>
          <cell r="N9">
            <v>24.824518292682928</v>
          </cell>
          <cell r="O9">
            <v>44.72034806754084</v>
          </cell>
          <cell r="P9">
            <v>142.73784693116889</v>
          </cell>
          <cell r="Q9">
            <v>28.547569386233778</v>
          </cell>
          <cell r="S9">
            <v>170</v>
          </cell>
        </row>
        <row r="10">
          <cell r="L10">
            <v>32.586430257713417</v>
          </cell>
        </row>
        <row r="11">
          <cell r="B11" t="str">
            <v>в двух проекциях</v>
          </cell>
        </row>
        <row r="12">
          <cell r="L12">
            <v>69.084950541036591</v>
          </cell>
          <cell r="M12">
            <v>1.22</v>
          </cell>
          <cell r="N12">
            <v>42.878713414634149</v>
          </cell>
          <cell r="O12">
            <v>77.345884473217581</v>
          </cell>
          <cell r="P12">
            <v>246.81520069221148</v>
          </cell>
          <cell r="Q12">
            <v>49.363040138442301</v>
          </cell>
          <cell r="S12">
            <v>300</v>
          </cell>
        </row>
        <row r="13">
          <cell r="L13">
            <v>56.285652263323172</v>
          </cell>
        </row>
        <row r="14">
          <cell r="B14" t="str">
            <v>в трех проекциях</v>
          </cell>
        </row>
        <row r="15">
          <cell r="L15">
            <v>92.719275726128046</v>
          </cell>
          <cell r="M15">
            <v>1.83</v>
          </cell>
          <cell r="N15">
            <v>57.547746951219516</v>
          </cell>
          <cell r="O15">
            <v>103.92401504796224</v>
          </cell>
          <cell r="P15">
            <v>331.56230786819089</v>
          </cell>
          <cell r="Q15">
            <v>66.312461573638174</v>
          </cell>
          <cell r="S15">
            <v>400</v>
          </cell>
        </row>
        <row r="16">
          <cell r="L16">
            <v>75.541270142881103</v>
          </cell>
        </row>
        <row r="17">
          <cell r="B17" t="str">
            <v>Рентгенография (обзорная) грудной клетки</v>
          </cell>
        </row>
        <row r="18">
          <cell r="B18" t="str">
            <v>в одной проекции</v>
          </cell>
        </row>
        <row r="19">
          <cell r="L19">
            <v>59.631220467000013</v>
          </cell>
          <cell r="M19">
            <v>50.142799999999994</v>
          </cell>
          <cell r="N19">
            <v>36.767706527666668</v>
          </cell>
          <cell r="O19">
            <v>96.755168811384976</v>
          </cell>
          <cell r="P19">
            <v>291.88030091755166</v>
          </cell>
          <cell r="Q19">
            <v>58.376060183510333</v>
          </cell>
          <cell r="S19">
            <v>350</v>
          </cell>
        </row>
        <row r="20">
          <cell r="L20">
            <v>48.583405111500007</v>
          </cell>
        </row>
        <row r="21">
          <cell r="B21" t="str">
            <v>в двух проекциях</v>
          </cell>
        </row>
        <row r="22">
          <cell r="L22">
            <v>70.902975555274395</v>
          </cell>
          <cell r="M22">
            <v>100.28559999999999</v>
          </cell>
          <cell r="N22">
            <v>43.717699834725614</v>
          </cell>
          <cell r="O22">
            <v>139.89000592183905</v>
          </cell>
          <cell r="P22">
            <v>412.56313495051279</v>
          </cell>
          <cell r="Q22">
            <v>82.512626990102561</v>
          </cell>
          <cell r="S22">
            <v>500</v>
          </cell>
        </row>
        <row r="23">
          <cell r="L23">
            <v>57.76685363867378</v>
          </cell>
        </row>
        <row r="24">
          <cell r="B24" t="str">
            <v>в трех проекциях</v>
          </cell>
        </row>
        <row r="25">
          <cell r="L25">
            <v>96.355325754603669</v>
          </cell>
          <cell r="M25">
            <v>150.42840000000001</v>
          </cell>
          <cell r="N25">
            <v>59.411233108729682</v>
          </cell>
          <cell r="O25">
            <v>198.7480981927165</v>
          </cell>
          <cell r="P25">
            <v>583.44672994963219</v>
          </cell>
          <cell r="Q25">
            <v>116.68934598992644</v>
          </cell>
          <cell r="S25">
            <v>700</v>
          </cell>
        </row>
        <row r="26">
          <cell r="L26">
            <v>78.503672893582319</v>
          </cell>
        </row>
        <row r="27">
          <cell r="B27" t="str">
            <v xml:space="preserve">Рентгеноскопия сердца </v>
          </cell>
        </row>
        <row r="28">
          <cell r="L28">
            <v>90.755808710751239</v>
          </cell>
          <cell r="M28">
            <v>50.142799999999994</v>
          </cell>
          <cell r="N28">
            <v>29.14513322315041</v>
          </cell>
          <cell r="O28">
            <v>131.26569808657058</v>
          </cell>
          <cell r="P28">
            <v>375.25101267797464</v>
          </cell>
          <cell r="Q28">
            <v>75.050202535594934</v>
          </cell>
          <cell r="S28">
            <v>450</v>
          </cell>
        </row>
        <row r="29">
          <cell r="L29">
            <v>73.941572657502448</v>
          </cell>
        </row>
        <row r="30">
          <cell r="B30" t="str">
            <v xml:space="preserve">Рентгеноскопия сердца с контрастированным пищеводом </v>
          </cell>
        </row>
        <row r="31">
          <cell r="L31">
            <v>72.721000569512213</v>
          </cell>
          <cell r="M31">
            <v>200.57119999999998</v>
          </cell>
          <cell r="N31">
            <v>44.838666497154477</v>
          </cell>
          <cell r="O31">
            <v>203.17953798520543</v>
          </cell>
          <cell r="P31">
            <v>580.5584600658965</v>
          </cell>
          <cell r="Q31">
            <v>116.11169201317931</v>
          </cell>
          <cell r="S31">
            <v>700</v>
          </cell>
        </row>
        <row r="32">
          <cell r="L32">
            <v>59.248055014024395</v>
          </cell>
        </row>
        <row r="33">
          <cell r="B33" t="str">
            <v xml:space="preserve">Рентгенография сердца </v>
          </cell>
        </row>
        <row r="34">
          <cell r="L34">
            <v>47.268650370182932</v>
          </cell>
          <cell r="M34">
            <v>50.142799999999994</v>
          </cell>
          <cell r="N34">
            <v>29.14513322315041</v>
          </cell>
          <cell r="O34">
            <v>83.047715594605648</v>
          </cell>
          <cell r="P34">
            <v>248.11553494705484</v>
          </cell>
          <cell r="Q34">
            <v>49.623106989410971</v>
          </cell>
          <cell r="S34">
            <v>300</v>
          </cell>
        </row>
        <row r="35">
          <cell r="L35">
            <v>38.511235759115856</v>
          </cell>
        </row>
        <row r="36">
          <cell r="B36" t="str">
            <v xml:space="preserve">Рентгенография сердца с контрастированным пищеводом </v>
          </cell>
        </row>
        <row r="37">
          <cell r="L37">
            <v>72.721000569512213</v>
          </cell>
          <cell r="M37">
            <v>200.57119999999998</v>
          </cell>
          <cell r="N37">
            <v>44.838666497154477</v>
          </cell>
          <cell r="O37">
            <v>203.17953798520543</v>
          </cell>
          <cell r="P37">
            <v>580.5584600658965</v>
          </cell>
          <cell r="Q37">
            <v>116.11169201317931</v>
          </cell>
          <cell r="S37">
            <v>700</v>
          </cell>
        </row>
        <row r="38">
          <cell r="L38">
            <v>59.248055014024395</v>
          </cell>
        </row>
        <row r="39">
          <cell r="B39" t="str">
            <v xml:space="preserve">Рентгеноскопия легких </v>
          </cell>
        </row>
        <row r="40">
          <cell r="L40">
            <v>41.81457532746952</v>
          </cell>
          <cell r="M40">
            <v>36.100600000000007</v>
          </cell>
          <cell r="N40">
            <v>25.782233235863824</v>
          </cell>
          <cell r="O40">
            <v>68.420633587959784</v>
          </cell>
          <cell r="P40">
            <v>206.18567378435716</v>
          </cell>
          <cell r="Q40">
            <v>41.237134756871434</v>
          </cell>
          <cell r="S40">
            <v>250</v>
          </cell>
        </row>
        <row r="41">
          <cell r="L41">
            <v>34.067631633064025</v>
          </cell>
        </row>
        <row r="42">
          <cell r="B42" t="str">
            <v xml:space="preserve">Рентгенография гортани </v>
          </cell>
        </row>
        <row r="43">
          <cell r="L43">
            <v>60.358430472695133</v>
          </cell>
          <cell r="M43">
            <v>21.1432</v>
          </cell>
          <cell r="N43">
            <v>37.216093192638219</v>
          </cell>
          <cell r="O43">
            <v>79.842957077894837</v>
          </cell>
          <cell r="P43">
            <v>247.73656640486846</v>
          </cell>
          <cell r="Q43">
            <v>49.547313280973697</v>
          </cell>
          <cell r="S43">
            <v>300</v>
          </cell>
        </row>
        <row r="44">
          <cell r="L44">
            <v>49.175885661640244</v>
          </cell>
        </row>
        <row r="45">
          <cell r="B45" t="str">
            <v xml:space="preserve">Томография легких </v>
          </cell>
        </row>
        <row r="46">
          <cell r="L46">
            <v>199.98275156615853</v>
          </cell>
          <cell r="M46">
            <v>36.100600000000007</v>
          </cell>
          <cell r="N46">
            <v>112.09666624288619</v>
          </cell>
          <cell r="O46">
            <v>241.9853973935777</v>
          </cell>
          <cell r="P46">
            <v>750.13516374048822</v>
          </cell>
          <cell r="Q46">
            <v>150.02703274809764</v>
          </cell>
          <cell r="S46">
            <v>900</v>
          </cell>
        </row>
        <row r="47">
          <cell r="L47">
            <v>159.96974853786585</v>
          </cell>
        </row>
        <row r="48">
          <cell r="B48" t="str">
            <v xml:space="preserve">Томография гортани </v>
          </cell>
        </row>
        <row r="49">
          <cell r="L49">
            <v>199.98275156615853</v>
          </cell>
          <cell r="M49">
            <v>36.100600000000007</v>
          </cell>
          <cell r="N49">
            <v>112.09666624288619</v>
          </cell>
          <cell r="O49">
            <v>241.9853973935777</v>
          </cell>
          <cell r="P49">
            <v>750.13516374048822</v>
          </cell>
          <cell r="Q49">
            <v>150.02703274809764</v>
          </cell>
          <cell r="S49">
            <v>900</v>
          </cell>
        </row>
        <row r="50">
          <cell r="L50">
            <v>159.96974853786585</v>
          </cell>
        </row>
        <row r="51">
          <cell r="B51" t="str">
            <v xml:space="preserve">Томография кости </v>
          </cell>
        </row>
        <row r="52">
          <cell r="L52">
            <v>199.98275156615853</v>
          </cell>
          <cell r="M52">
            <v>36.100600000000007</v>
          </cell>
          <cell r="N52">
            <v>112.09666624288619</v>
          </cell>
          <cell r="O52">
            <v>241.9853973935777</v>
          </cell>
          <cell r="P52">
            <v>750.13516374048822</v>
          </cell>
          <cell r="Q52">
            <v>150.02703274809764</v>
          </cell>
          <cell r="S52">
            <v>900</v>
          </cell>
        </row>
        <row r="53">
          <cell r="L53">
            <v>159.96974853786585</v>
          </cell>
        </row>
        <row r="54">
          <cell r="B54" t="str">
            <v xml:space="preserve">Рентгенография (обзорная) брюшной полости </v>
          </cell>
        </row>
        <row r="55">
          <cell r="L55">
            <v>70.902975555274395</v>
          </cell>
          <cell r="M55">
            <v>50.142799999999994</v>
          </cell>
          <cell r="N55">
            <v>43.717699834725614</v>
          </cell>
          <cell r="O55">
            <v>109.25314086197787</v>
          </cell>
          <cell r="P55">
            <v>331.78346989065165</v>
          </cell>
          <cell r="Q55">
            <v>66.356693978130338</v>
          </cell>
          <cell r="S55">
            <v>400</v>
          </cell>
        </row>
        <row r="56">
          <cell r="L56">
            <v>57.76685363867378</v>
          </cell>
        </row>
        <row r="57">
          <cell r="B57" t="str">
            <v>Рентгеноскопия желудка</v>
          </cell>
        </row>
        <row r="58">
          <cell r="L58">
            <v>219.58106121964209</v>
          </cell>
          <cell r="M58">
            <v>21.1432</v>
          </cell>
          <cell r="N58">
            <v>73.983799720304887</v>
          </cell>
          <cell r="O58">
            <v>256.38689130223793</v>
          </cell>
          <cell r="P58">
            <v>749.9944543570316</v>
          </cell>
          <cell r="Q58">
            <v>149.99889087140633</v>
          </cell>
          <cell r="S58">
            <v>900</v>
          </cell>
        </row>
        <row r="59">
          <cell r="L59">
            <v>178.89950211484663</v>
          </cell>
        </row>
        <row r="60">
          <cell r="B60" t="str">
            <v xml:space="preserve">Дуоденография </v>
          </cell>
        </row>
        <row r="61">
          <cell r="L61">
            <v>119.98965093969514</v>
          </cell>
          <cell r="M61">
            <v>100.28559999999999</v>
          </cell>
          <cell r="N61">
            <v>73.983799720304887</v>
          </cell>
          <cell r="O61">
            <v>194.31665840022754</v>
          </cell>
          <cell r="P61">
            <v>586.33499983336787</v>
          </cell>
          <cell r="Q61">
            <v>117.26699996667358</v>
          </cell>
          <cell r="S61">
            <v>700</v>
          </cell>
        </row>
        <row r="62">
          <cell r="L62">
            <v>97.759290773140265</v>
          </cell>
        </row>
        <row r="63">
          <cell r="B63" t="str">
            <v xml:space="preserve">Рентгеноскопия и рентгенография пищевода </v>
          </cell>
        </row>
        <row r="64">
          <cell r="L64">
            <v>111.69945687477075</v>
          </cell>
          <cell r="M64">
            <v>36.100600000000007</v>
          </cell>
          <cell r="N64">
            <v>35.870933197723581</v>
          </cell>
          <cell r="O64">
            <v>145.9080603016358</v>
          </cell>
          <cell r="P64">
            <v>420.58406287567158</v>
          </cell>
          <cell r="Q64">
            <v>84.116812575134318</v>
          </cell>
          <cell r="S64">
            <v>500</v>
          </cell>
        </row>
        <row r="65">
          <cell r="L65">
            <v>91.005012501541458</v>
          </cell>
        </row>
        <row r="66">
          <cell r="B66" t="str">
            <v xml:space="preserve">Рентгенография грудного и поясничного отделов позвоночника на скалиоз </v>
          </cell>
        </row>
        <row r="67">
          <cell r="B67" t="str">
            <v>в одной проекции</v>
          </cell>
        </row>
        <row r="68">
          <cell r="L68">
            <v>94.537300740365865</v>
          </cell>
          <cell r="M68">
            <v>50.142799999999994</v>
          </cell>
          <cell r="N68">
            <v>58.290266446300819</v>
          </cell>
          <cell r="O68">
            <v>135.45856612935012</v>
          </cell>
          <cell r="P68">
            <v>415.45140483424854</v>
          </cell>
          <cell r="Q68">
            <v>83.090280966849718</v>
          </cell>
          <cell r="S68">
            <v>500</v>
          </cell>
        </row>
        <row r="69">
          <cell r="L69">
            <v>77.022471518231711</v>
          </cell>
        </row>
        <row r="70">
          <cell r="B70" t="str">
            <v>в двух проекциях</v>
          </cell>
        </row>
        <row r="71">
          <cell r="L71">
            <v>143.62397612478659</v>
          </cell>
          <cell r="M71">
            <v>100.28559999999999</v>
          </cell>
          <cell r="N71">
            <v>88.556366331880085</v>
          </cell>
          <cell r="O71">
            <v>220.52208366759976</v>
          </cell>
          <cell r="P71">
            <v>670.00293477696459</v>
          </cell>
          <cell r="Q71">
            <v>134.00058695539292</v>
          </cell>
          <cell r="S71">
            <v>800</v>
          </cell>
        </row>
        <row r="72">
          <cell r="L72">
            <v>117.01490865269818</v>
          </cell>
        </row>
        <row r="73">
          <cell r="B73" t="str">
            <v xml:space="preserve">Рентгенография черепа в двух проекциях </v>
          </cell>
        </row>
        <row r="74">
          <cell r="L74">
            <v>99.991375783079263</v>
          </cell>
          <cell r="M74">
            <v>72.201200000000014</v>
          </cell>
          <cell r="N74">
            <v>56.048333121443093</v>
          </cell>
          <cell r="O74">
            <v>154.07848202300991</v>
          </cell>
          <cell r="P74">
            <v>462.30426519646517</v>
          </cell>
          <cell r="Q74">
            <v>92.460853039293042</v>
          </cell>
          <cell r="S74">
            <v>550</v>
          </cell>
        </row>
        <row r="75">
          <cell r="L75">
            <v>79.984874268932927</v>
          </cell>
        </row>
        <row r="76">
          <cell r="B76" t="str">
            <v xml:space="preserve">Рентгенография черепа (Турецкое седло) </v>
          </cell>
        </row>
        <row r="77">
          <cell r="L77">
            <v>56.358775441371961</v>
          </cell>
          <cell r="M77">
            <v>30.671600000000002</v>
          </cell>
          <cell r="N77">
            <v>34.749966535294718</v>
          </cell>
          <cell r="O77">
            <v>81.229971901497109</v>
          </cell>
          <cell r="P77">
            <v>248.92755651403269</v>
          </cell>
          <cell r="Q77">
            <v>49.78551130280654</v>
          </cell>
          <cell r="S77">
            <v>300</v>
          </cell>
        </row>
        <row r="78">
          <cell r="L78">
            <v>45.917242635868902</v>
          </cell>
        </row>
        <row r="79">
          <cell r="B79" t="str">
            <v xml:space="preserve">Рентгенография придаточных пазух носа (орбита) </v>
          </cell>
        </row>
        <row r="80">
          <cell r="L80">
            <v>56.358775441371961</v>
          </cell>
          <cell r="M80">
            <v>30.671600000000002</v>
          </cell>
          <cell r="N80">
            <v>34.749966535294718</v>
          </cell>
          <cell r="O80">
            <v>81.229971901497109</v>
          </cell>
          <cell r="P80">
            <v>248.92755651403269</v>
          </cell>
          <cell r="Q80">
            <v>49.78551130280654</v>
          </cell>
          <cell r="S80">
            <v>300</v>
          </cell>
        </row>
        <row r="81">
          <cell r="L81">
            <v>45.917242635868902</v>
          </cell>
        </row>
        <row r="82">
          <cell r="B82" t="str">
            <v xml:space="preserve">Рентгенография нижней челюсти </v>
          </cell>
        </row>
        <row r="83">
          <cell r="L83">
            <v>79.993100626463416</v>
          </cell>
          <cell r="M83">
            <v>30.671600000000002</v>
          </cell>
          <cell r="N83">
            <v>49.322533146869922</v>
          </cell>
          <cell r="O83">
            <v>107.43539716886934</v>
          </cell>
          <cell r="P83">
            <v>332.59549145762946</v>
          </cell>
          <cell r="Q83">
            <v>66.519098291525893</v>
          </cell>
          <cell r="S83">
            <v>400</v>
          </cell>
        </row>
        <row r="84">
          <cell r="L84">
            <v>65.172860515426834</v>
          </cell>
        </row>
        <row r="85">
          <cell r="B85" t="str">
            <v xml:space="preserve">Рентгенография костей носа </v>
          </cell>
        </row>
        <row r="86">
          <cell r="L86">
            <v>56.358775441371961</v>
          </cell>
          <cell r="M86">
            <v>30.671600000000002</v>
          </cell>
          <cell r="N86">
            <v>34.749966535294718</v>
          </cell>
          <cell r="O86">
            <v>81.229971901497109</v>
          </cell>
          <cell r="P86">
            <v>248.92755651403269</v>
          </cell>
          <cell r="Q86">
            <v>49.78551130280654</v>
          </cell>
          <cell r="S86">
            <v>300</v>
          </cell>
        </row>
        <row r="87">
          <cell r="L87">
            <v>45.917242635868902</v>
          </cell>
        </row>
        <row r="88">
          <cell r="B88" t="str">
            <v>Рентгенография зубов</v>
          </cell>
        </row>
        <row r="89">
          <cell r="L89">
            <v>39.996550313231708</v>
          </cell>
          <cell r="M89">
            <v>30.671600000000002</v>
          </cell>
          <cell r="N89">
            <v>2.3115236788617888</v>
          </cell>
          <cell r="O89">
            <v>63.087754408700945</v>
          </cell>
          <cell r="P89">
            <v>168.65385865850783</v>
          </cell>
          <cell r="Q89">
            <v>33.730771731701566</v>
          </cell>
          <cell r="S89">
            <v>200</v>
          </cell>
        </row>
        <row r="90">
          <cell r="L90">
            <v>32.586430257713417</v>
          </cell>
        </row>
        <row r="91">
          <cell r="B91" t="str">
            <v xml:space="preserve">Рентгенография височной кости с двух сторон </v>
          </cell>
        </row>
        <row r="92">
          <cell r="L92">
            <v>99.991375783079263</v>
          </cell>
          <cell r="M92">
            <v>42.2864</v>
          </cell>
          <cell r="N92">
            <v>56.048333121443093</v>
          </cell>
          <cell r="O92">
            <v>136.70577199824785</v>
          </cell>
          <cell r="P92">
            <v>416.49795654705378</v>
          </cell>
          <cell r="Q92">
            <v>83.299591309410758</v>
          </cell>
          <cell r="S92">
            <v>500</v>
          </cell>
        </row>
        <row r="93">
          <cell r="L93">
            <v>81.466075644283549</v>
          </cell>
        </row>
        <row r="94">
          <cell r="B94" t="str">
            <v xml:space="preserve">Рентгенография ключицы </v>
          </cell>
        </row>
        <row r="95">
          <cell r="L95">
            <v>61.085640478390239</v>
          </cell>
          <cell r="M95">
            <v>21.1432</v>
          </cell>
          <cell r="N95">
            <v>35.870933197723581</v>
          </cell>
          <cell r="O95">
            <v>80.649277855352437</v>
          </cell>
          <cell r="P95">
            <v>248.51741774324674</v>
          </cell>
          <cell r="Q95">
            <v>49.703483548649352</v>
          </cell>
          <cell r="S95">
            <v>300</v>
          </cell>
        </row>
        <row r="96">
          <cell r="L96">
            <v>49.768366211780489</v>
          </cell>
        </row>
        <row r="97">
          <cell r="B97" t="str">
            <v xml:space="preserve">Рентгенография лопатки в двух проекциях </v>
          </cell>
        </row>
        <row r="98">
          <cell r="L98">
            <v>99.991375783079263</v>
          </cell>
          <cell r="M98">
            <v>21.1432</v>
          </cell>
          <cell r="N98">
            <v>56.048333121443093</v>
          </cell>
          <cell r="O98">
            <v>121.5249328350699</v>
          </cell>
          <cell r="P98">
            <v>376.47091394549926</v>
          </cell>
          <cell r="Q98">
            <v>75.29418278909985</v>
          </cell>
          <cell r="S98">
            <v>450</v>
          </cell>
        </row>
        <row r="99">
          <cell r="L99">
            <v>77.763072205907022</v>
          </cell>
        </row>
        <row r="100">
          <cell r="B100" t="str">
            <v xml:space="preserve">Рентгенография рёбер </v>
          </cell>
        </row>
        <row r="101">
          <cell r="L101">
            <v>79.993100626463416</v>
          </cell>
          <cell r="M101">
            <v>36.100600000000007</v>
          </cell>
          <cell r="N101">
            <v>44.838666497154477</v>
          </cell>
          <cell r="O101">
            <v>110.75247440448416</v>
          </cell>
          <cell r="P101">
            <v>336.85770204352889</v>
          </cell>
          <cell r="Q101">
            <v>67.371540408705783</v>
          </cell>
          <cell r="S101">
            <v>400</v>
          </cell>
        </row>
        <row r="102">
          <cell r="L102">
            <v>65.172860515426834</v>
          </cell>
        </row>
        <row r="103">
          <cell r="B103" t="str">
            <v xml:space="preserve">Рентгенография грудины в одной проекции </v>
          </cell>
        </row>
        <row r="104">
          <cell r="L104">
            <v>89.083225697652452</v>
          </cell>
          <cell r="M104">
            <v>36.100600000000007</v>
          </cell>
          <cell r="N104">
            <v>54.92736645901423</v>
          </cell>
          <cell r="O104">
            <v>120.83148412270425</v>
          </cell>
          <cell r="P104">
            <v>373.52154367155083</v>
          </cell>
          <cell r="Q104">
            <v>74.704308734310175</v>
          </cell>
          <cell r="S104">
            <v>450</v>
          </cell>
        </row>
        <row r="105">
          <cell r="L105">
            <v>72.578867392179887</v>
          </cell>
        </row>
        <row r="106">
          <cell r="B106" t="str">
            <v xml:space="preserve">Рентгенография грудного отдела позвоночника в двух проекциях </v>
          </cell>
        </row>
        <row r="107">
          <cell r="L107">
            <v>85.447175669176843</v>
          </cell>
          <cell r="M107">
            <v>72.201200000000014</v>
          </cell>
          <cell r="N107">
            <v>52.685433134156504</v>
          </cell>
          <cell r="O107">
            <v>138.85706911956359</v>
          </cell>
          <cell r="P107">
            <v>418.80734256437563</v>
          </cell>
          <cell r="Q107">
            <v>83.761468512875126</v>
          </cell>
          <cell r="S107">
            <v>500</v>
          </cell>
        </row>
        <row r="108">
          <cell r="L108">
            <v>69.616464641478657</v>
          </cell>
        </row>
        <row r="109">
          <cell r="B109" t="str">
            <v xml:space="preserve">Рентгенография поясничного отдела позвоночника в двух проекциях </v>
          </cell>
        </row>
        <row r="110">
          <cell r="L110">
            <v>85.447175669176843</v>
          </cell>
          <cell r="M110">
            <v>72.201200000000014</v>
          </cell>
          <cell r="N110">
            <v>52.685433134156504</v>
          </cell>
          <cell r="O110">
            <v>138.85706911956359</v>
          </cell>
          <cell r="P110">
            <v>418.80734256437563</v>
          </cell>
          <cell r="Q110">
            <v>83.761468512875126</v>
          </cell>
          <cell r="S110">
            <v>500</v>
          </cell>
        </row>
        <row r="111">
          <cell r="L111">
            <v>69.616464641478657</v>
          </cell>
        </row>
        <row r="112">
          <cell r="B112" t="str">
            <v xml:space="preserve">Рентгенография шейного отдела позвоночника в двух проекциях </v>
          </cell>
        </row>
        <row r="113">
          <cell r="L113">
            <v>87.265200683414633</v>
          </cell>
          <cell r="M113">
            <v>42.2864</v>
          </cell>
          <cell r="N113">
            <v>53.806399796585367</v>
          </cell>
          <cell r="O113">
            <v>122.59515839273973</v>
          </cell>
          <cell r="P113">
            <v>377.05082488956901</v>
          </cell>
          <cell r="Q113">
            <v>75.410164977913809</v>
          </cell>
          <cell r="S113">
            <v>450</v>
          </cell>
        </row>
        <row r="114">
          <cell r="L114">
            <v>71.09766601682928</v>
          </cell>
        </row>
        <row r="115">
          <cell r="B115" t="str">
            <v xml:space="preserve">Функциональные исследования шейного отдела позвоночника </v>
          </cell>
        </row>
        <row r="116">
          <cell r="L116">
            <v>127.13448924564968</v>
          </cell>
          <cell r="M116">
            <v>84.572800000000001</v>
          </cell>
          <cell r="N116">
            <v>74.656379717762206</v>
          </cell>
          <cell r="O116">
            <v>192.63836011467993</v>
          </cell>
          <cell r="P116">
            <v>582.58244125635997</v>
          </cell>
          <cell r="Q116">
            <v>116.51648825127199</v>
          </cell>
          <cell r="S116">
            <v>700</v>
          </cell>
        </row>
        <row r="117">
          <cell r="L117">
            <v>103.58041217826816</v>
          </cell>
        </row>
        <row r="118">
          <cell r="B118" t="str">
            <v xml:space="preserve">Рентгенография костей таза </v>
          </cell>
        </row>
        <row r="119">
          <cell r="L119">
            <v>72.721000569512185</v>
          </cell>
          <cell r="M119">
            <v>50.142799999999994</v>
          </cell>
          <cell r="N119">
            <v>35.870933197723581</v>
          </cell>
          <cell r="O119">
            <v>111.26894280562188</v>
          </cell>
          <cell r="P119">
            <v>329.25173158688199</v>
          </cell>
          <cell r="Q119">
            <v>65.850346317376406</v>
          </cell>
          <cell r="S119">
            <v>400</v>
          </cell>
        </row>
        <row r="120">
          <cell r="L120">
            <v>59.248055014024395</v>
          </cell>
        </row>
        <row r="121">
          <cell r="B121" t="str">
            <v xml:space="preserve">Рентгенография бедренной кости </v>
          </cell>
        </row>
        <row r="122">
          <cell r="L122">
            <v>61.085640478390239</v>
          </cell>
          <cell r="M122">
            <v>100.28559999999999</v>
          </cell>
          <cell r="N122">
            <v>35.870933197723581</v>
          </cell>
          <cell r="O122">
            <v>129.00467542616136</v>
          </cell>
          <cell r="P122">
            <v>376.01521531405569</v>
          </cell>
          <cell r="Q122">
            <v>75.203043062811147</v>
          </cell>
          <cell r="S122">
            <v>450</v>
          </cell>
        </row>
        <row r="123">
          <cell r="L123">
            <v>49.768366211780489</v>
          </cell>
        </row>
        <row r="124">
          <cell r="B124" t="str">
            <v xml:space="preserve">Рентгенография стоп </v>
          </cell>
        </row>
        <row r="125">
          <cell r="L125">
            <v>66.903320523951209</v>
          </cell>
          <cell r="M125">
            <v>36.100600000000007</v>
          </cell>
          <cell r="N125">
            <v>35.870933197723581</v>
          </cell>
          <cell r="O125">
            <v>96.238700410247219</v>
          </cell>
          <cell r="P125">
            <v>289.62176474482447</v>
          </cell>
          <cell r="Q125">
            <v>57.924352948964895</v>
          </cell>
          <cell r="S125">
            <v>350</v>
          </cell>
        </row>
        <row r="126">
          <cell r="L126">
            <v>54.508210612902445</v>
          </cell>
        </row>
        <row r="127">
          <cell r="B127" t="str">
            <v xml:space="preserve">Рентгенография стоп с нагрузкой </v>
          </cell>
        </row>
        <row r="128">
          <cell r="L128">
            <v>119.98965093969514</v>
          </cell>
          <cell r="M128">
            <v>72.201200000000014</v>
          </cell>
          <cell r="N128">
            <v>73.983799720304887</v>
          </cell>
          <cell r="O128">
            <v>177.15730604879994</v>
          </cell>
          <cell r="P128">
            <v>541.09124748194029</v>
          </cell>
          <cell r="Q128">
            <v>108.21824949638807</v>
          </cell>
          <cell r="S128">
            <v>650</v>
          </cell>
        </row>
        <row r="129">
          <cell r="L129">
            <v>97.759290773140265</v>
          </cell>
        </row>
        <row r="130">
          <cell r="B130" t="str">
            <v xml:space="preserve">Рентгенография тазобедренного сустава </v>
          </cell>
        </row>
        <row r="131">
          <cell r="L131">
            <v>101.8094007973171</v>
          </cell>
          <cell r="M131">
            <v>36.100600000000007</v>
          </cell>
          <cell r="N131">
            <v>62.774133096016271</v>
          </cell>
          <cell r="O131">
            <v>134.94209772821239</v>
          </cell>
          <cell r="P131">
            <v>418.57350864117996</v>
          </cell>
          <cell r="Q131">
            <v>83.714701728235994</v>
          </cell>
          <cell r="S131">
            <v>500</v>
          </cell>
        </row>
        <row r="132">
          <cell r="L132">
            <v>82.947277019634157</v>
          </cell>
        </row>
        <row r="133">
          <cell r="B133" t="str">
            <v xml:space="preserve">Рентгенография коленного сустава в двух проекциях </v>
          </cell>
        </row>
        <row r="134">
          <cell r="L134">
            <v>104.53643831867377</v>
          </cell>
          <cell r="M134">
            <v>36.100600000000007</v>
          </cell>
          <cell r="N134">
            <v>56.048333121443093</v>
          </cell>
          <cell r="O134">
            <v>137.96580064367839</v>
          </cell>
          <cell r="P134">
            <v>419.82025116645531</v>
          </cell>
          <cell r="Q134">
            <v>83.964050233291061</v>
          </cell>
          <cell r="S134">
            <v>500</v>
          </cell>
        </row>
        <row r="135">
          <cell r="L135">
            <v>85.169079082660062</v>
          </cell>
        </row>
        <row r="136">
          <cell r="B136" t="str">
            <v xml:space="preserve">Рентгенография костей голени </v>
          </cell>
        </row>
        <row r="137">
          <cell r="L137">
            <v>89.083225697652452</v>
          </cell>
          <cell r="M137">
            <v>36.100600000000007</v>
          </cell>
          <cell r="N137">
            <v>54.92736645901423</v>
          </cell>
          <cell r="O137">
            <v>120.83148412270425</v>
          </cell>
          <cell r="P137">
            <v>373.52154367155083</v>
          </cell>
          <cell r="Q137">
            <v>74.704308734310175</v>
          </cell>
          <cell r="S137">
            <v>450</v>
          </cell>
        </row>
        <row r="138">
          <cell r="L138">
            <v>72.578867392179887</v>
          </cell>
        </row>
        <row r="139">
          <cell r="B139" t="str">
            <v xml:space="preserve">Рентгенография голеностопного сустава в двух проекциях </v>
          </cell>
        </row>
        <row r="140">
          <cell r="L140">
            <v>97.991548267417684</v>
          </cell>
          <cell r="M140">
            <v>21.1432</v>
          </cell>
          <cell r="N140">
            <v>54.92736645901423</v>
          </cell>
          <cell r="O140">
            <v>121.570057311326</v>
          </cell>
          <cell r="P140">
            <v>375.46892616915574</v>
          </cell>
          <cell r="Q140">
            <v>75.093785233831156</v>
          </cell>
          <cell r="S140">
            <v>450</v>
          </cell>
        </row>
        <row r="141">
          <cell r="L141">
            <v>79.836754131397868</v>
          </cell>
        </row>
        <row r="142">
          <cell r="B142" t="str">
            <v xml:space="preserve">Рентгенография лучезапястного сустава </v>
          </cell>
        </row>
        <row r="143">
          <cell r="L143">
            <v>61.085640478390239</v>
          </cell>
          <cell r="M143">
            <v>21.1432</v>
          </cell>
          <cell r="N143">
            <v>35.870933197723581</v>
          </cell>
          <cell r="O143">
            <v>80.649277855352437</v>
          </cell>
          <cell r="P143">
            <v>248.51741774324674</v>
          </cell>
          <cell r="Q143">
            <v>49.703483548649352</v>
          </cell>
          <cell r="S143">
            <v>300</v>
          </cell>
        </row>
        <row r="144">
          <cell r="L144">
            <v>49.768366211780489</v>
          </cell>
        </row>
        <row r="145">
          <cell r="B145" t="str">
            <v xml:space="preserve">Рентгенография локтевого сустава </v>
          </cell>
        </row>
        <row r="146">
          <cell r="L146">
            <v>61.085640478390239</v>
          </cell>
          <cell r="M146">
            <v>21.1432</v>
          </cell>
          <cell r="N146">
            <v>35.870933197723581</v>
          </cell>
          <cell r="O146">
            <v>80.649277855352437</v>
          </cell>
          <cell r="P146">
            <v>248.51741774324674</v>
          </cell>
          <cell r="Q146">
            <v>49.703483548649352</v>
          </cell>
          <cell r="S146">
            <v>300</v>
          </cell>
        </row>
        <row r="147">
          <cell r="L147">
            <v>49.768366211780489</v>
          </cell>
        </row>
        <row r="148">
          <cell r="B148" t="str">
            <v>Рентгенография плечевого сустава</v>
          </cell>
        </row>
        <row r="149">
          <cell r="L149">
            <v>63.994480501170727</v>
          </cell>
          <cell r="M149">
            <v>42.2864</v>
          </cell>
          <cell r="N149">
            <v>35.870933197723581</v>
          </cell>
          <cell r="O149">
            <v>96.79289351409632</v>
          </cell>
          <cell r="P149">
            <v>291.0829956253321</v>
          </cell>
          <cell r="Q149">
            <v>58.216599125066423</v>
          </cell>
          <cell r="S149">
            <v>350</v>
          </cell>
        </row>
        <row r="150">
          <cell r="L150">
            <v>52.138288412341474</v>
          </cell>
        </row>
        <row r="151">
          <cell r="B151" t="str">
            <v xml:space="preserve">Рентгенография кистей </v>
          </cell>
        </row>
        <row r="152">
          <cell r="L152">
            <v>66.903320523951209</v>
          </cell>
          <cell r="M152">
            <v>36.100600000000007</v>
          </cell>
          <cell r="N152">
            <v>35.870933197723581</v>
          </cell>
          <cell r="O152">
            <v>96.238700410247219</v>
          </cell>
          <cell r="P152">
            <v>289.62176474482447</v>
          </cell>
          <cell r="Q152">
            <v>57.924352948964895</v>
          </cell>
          <cell r="S152">
            <v>350</v>
          </cell>
        </row>
        <row r="153">
          <cell r="L153">
            <v>54.508210612902445</v>
          </cell>
        </row>
        <row r="154">
          <cell r="B154" t="str">
            <v>Урография внутривенная</v>
          </cell>
        </row>
        <row r="155">
          <cell r="L155">
            <v>167.98551131557315</v>
          </cell>
          <cell r="M155">
            <v>50.142799999999994</v>
          </cell>
          <cell r="N155">
            <v>94.161199644024393</v>
          </cell>
          <cell r="O155">
            <v>216.89696465256841</v>
          </cell>
          <cell r="P155">
            <v>666.04948269456236</v>
          </cell>
          <cell r="Q155">
            <v>133.20989653891249</v>
          </cell>
          <cell r="S155">
            <v>800</v>
          </cell>
        </row>
        <row r="156">
          <cell r="L156">
            <v>136.86300708239636</v>
          </cell>
        </row>
        <row r="157">
          <cell r="B157" t="str">
            <v xml:space="preserve">Маммография </v>
          </cell>
        </row>
        <row r="158">
          <cell r="L158">
            <v>39.996550313231708</v>
          </cell>
          <cell r="M158">
            <v>68.986400000000003</v>
          </cell>
          <cell r="N158">
            <v>20.622310737886178</v>
          </cell>
          <cell r="O158">
            <v>86.497802459379599</v>
          </cell>
          <cell r="P158">
            <v>248.68949376821087</v>
          </cell>
          <cell r="Q158">
            <v>49.737898753642177</v>
          </cell>
          <cell r="S158">
            <v>300</v>
          </cell>
        </row>
        <row r="159">
          <cell r="L159">
            <v>32.586430257713417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ВЛ"/>
      <sheetName val="МЗ"/>
    </sheetNames>
    <sheetDataSet>
      <sheetData sheetId="0">
        <row r="8">
          <cell r="L8">
            <v>236.83176493080575</v>
          </cell>
          <cell r="M8">
            <v>21.838200000000001</v>
          </cell>
          <cell r="N8">
            <v>158.04535866812623</v>
          </cell>
          <cell r="O8">
            <v>416.71532359893195</v>
          </cell>
          <cell r="P8">
            <v>83.343064719786398</v>
          </cell>
          <cell r="R8">
            <v>500</v>
          </cell>
        </row>
        <row r="10">
          <cell r="L10">
            <v>41.692258618027253</v>
          </cell>
          <cell r="M10">
            <v>21.838200000000001</v>
          </cell>
          <cell r="N10">
            <v>38.816621486466566</v>
          </cell>
          <cell r="O10">
            <v>102.34708010449381</v>
          </cell>
          <cell r="P10">
            <v>20.469416020898763</v>
          </cell>
          <cell r="R10">
            <v>120</v>
          </cell>
        </row>
        <row r="12">
          <cell r="L12">
            <v>57.727742701883876</v>
          </cell>
          <cell r="M12">
            <v>21.838200000000001</v>
          </cell>
          <cell r="N12">
            <v>48.614178903417091</v>
          </cell>
          <cell r="O12">
            <v>128.18012160530097</v>
          </cell>
          <cell r="P12">
            <v>25.636024321060194</v>
          </cell>
          <cell r="R12">
            <v>150</v>
          </cell>
        </row>
        <row r="14">
          <cell r="L14">
            <v>44.899355434798579</v>
          </cell>
          <cell r="M14">
            <v>21.838200000000001</v>
          </cell>
          <cell r="N14">
            <v>40.776132969856675</v>
          </cell>
          <cell r="O14">
            <v>107.51368840465526</v>
          </cell>
          <cell r="P14">
            <v>21.502737680931052</v>
          </cell>
          <cell r="R14">
            <v>130</v>
          </cell>
        </row>
        <row r="16">
          <cell r="L16">
            <v>57.727742701883891</v>
          </cell>
          <cell r="M16">
            <v>21.838200000000001</v>
          </cell>
          <cell r="N16">
            <v>48.614178903417113</v>
          </cell>
          <cell r="O16">
            <v>128.180121605301</v>
          </cell>
          <cell r="P16">
            <v>25.636024321060201</v>
          </cell>
          <cell r="R16">
            <v>150</v>
          </cell>
        </row>
        <row r="18">
          <cell r="L18">
            <v>57.727742701883891</v>
          </cell>
          <cell r="M18">
            <v>21.838200000000001</v>
          </cell>
          <cell r="N18">
            <v>48.614178903417113</v>
          </cell>
          <cell r="O18">
            <v>128.180121605301</v>
          </cell>
          <cell r="P18">
            <v>25.636024321060201</v>
          </cell>
          <cell r="R18">
            <v>150</v>
          </cell>
        </row>
        <row r="20">
          <cell r="L20">
            <v>57.727742701883891</v>
          </cell>
          <cell r="M20">
            <v>21.838200000000001</v>
          </cell>
          <cell r="N20">
            <v>48.614178903417113</v>
          </cell>
          <cell r="O20">
            <v>128.180121605301</v>
          </cell>
          <cell r="P20">
            <v>25.636024321060201</v>
          </cell>
          <cell r="R20">
            <v>150</v>
          </cell>
        </row>
        <row r="22">
          <cell r="L22">
            <v>81.410919194964464</v>
          </cell>
          <cell r="M22">
            <v>21.838200000000001</v>
          </cell>
          <cell r="N22">
            <v>63.084417549990214</v>
          </cell>
          <cell r="O22">
            <v>166.33353674495467</v>
          </cell>
          <cell r="P22">
            <v>33.266707348990934</v>
          </cell>
          <cell r="R22">
            <v>200</v>
          </cell>
        </row>
        <row r="24">
          <cell r="L24">
            <v>106.08089470859005</v>
          </cell>
          <cell r="M24">
            <v>21.838200000000001</v>
          </cell>
          <cell r="N24">
            <v>78.157582806837183</v>
          </cell>
          <cell r="O24">
            <v>206.07667751542724</v>
          </cell>
          <cell r="P24">
            <v>41.215335503085448</v>
          </cell>
          <cell r="R24">
            <v>250</v>
          </cell>
        </row>
        <row r="26">
          <cell r="L26">
            <v>54.52064588511255</v>
          </cell>
          <cell r="M26">
            <v>21.838200000000001</v>
          </cell>
          <cell r="N26">
            <v>46.654667420026989</v>
          </cell>
          <cell r="O26">
            <v>123.01351330513953</v>
          </cell>
          <cell r="P26">
            <v>24.602702661027905</v>
          </cell>
          <cell r="R26">
            <v>150</v>
          </cell>
        </row>
        <row r="28">
          <cell r="L28">
            <v>54.52064588511255</v>
          </cell>
          <cell r="M28">
            <v>21.838200000000001</v>
          </cell>
          <cell r="N28">
            <v>46.654667420026989</v>
          </cell>
          <cell r="O28">
            <v>123.01351330513953</v>
          </cell>
          <cell r="P28">
            <v>24.602702661027905</v>
          </cell>
          <cell r="R28">
            <v>150</v>
          </cell>
        </row>
        <row r="30">
          <cell r="L30">
            <v>54.52064588511255</v>
          </cell>
          <cell r="M30">
            <v>21.838200000000001</v>
          </cell>
          <cell r="N30">
            <v>46.654667420026989</v>
          </cell>
          <cell r="O30">
            <v>123.01351330513953</v>
          </cell>
          <cell r="P30">
            <v>24.602702661027905</v>
          </cell>
          <cell r="R30">
            <v>150</v>
          </cell>
        </row>
        <row r="32">
          <cell r="L32">
            <v>41.692258618027253</v>
          </cell>
          <cell r="M32">
            <v>21.838200000000001</v>
          </cell>
          <cell r="N32">
            <v>38.816621486466566</v>
          </cell>
          <cell r="O32">
            <v>102.34708010449381</v>
          </cell>
          <cell r="P32">
            <v>20.469416020898763</v>
          </cell>
          <cell r="R32">
            <v>120</v>
          </cell>
        </row>
        <row r="34">
          <cell r="L34">
            <v>41.692258618027253</v>
          </cell>
          <cell r="M34">
            <v>21.838200000000001</v>
          </cell>
          <cell r="N34">
            <v>38.816621486466566</v>
          </cell>
          <cell r="O34">
            <v>102.34708010449381</v>
          </cell>
          <cell r="P34">
            <v>20.469416020898763</v>
          </cell>
          <cell r="R34">
            <v>120</v>
          </cell>
        </row>
        <row r="36">
          <cell r="L36">
            <v>41.692258618027253</v>
          </cell>
          <cell r="M36">
            <v>21.838200000000001</v>
          </cell>
          <cell r="N36">
            <v>38.816621486466566</v>
          </cell>
          <cell r="O36">
            <v>102.34708010449381</v>
          </cell>
          <cell r="P36">
            <v>20.469416020898763</v>
          </cell>
          <cell r="R36">
            <v>120</v>
          </cell>
        </row>
        <row r="38">
          <cell r="L38">
            <v>41.692258618027253</v>
          </cell>
          <cell r="M38">
            <v>21.838200000000001</v>
          </cell>
          <cell r="N38">
            <v>38.816621486466566</v>
          </cell>
          <cell r="O38">
            <v>102.34708010449381</v>
          </cell>
          <cell r="P38">
            <v>20.469416020898763</v>
          </cell>
          <cell r="R38">
            <v>120</v>
          </cell>
        </row>
        <row r="40">
          <cell r="L40">
            <v>41.692258618027253</v>
          </cell>
          <cell r="M40">
            <v>21.838200000000001</v>
          </cell>
          <cell r="N40">
            <v>38.816621486466566</v>
          </cell>
          <cell r="O40">
            <v>102.34708010449381</v>
          </cell>
          <cell r="P40">
            <v>20.469416020898763</v>
          </cell>
          <cell r="R40">
            <v>120</v>
          </cell>
        </row>
        <row r="42">
          <cell r="L42">
            <v>41.692258618027253</v>
          </cell>
          <cell r="M42">
            <v>21.838200000000001</v>
          </cell>
          <cell r="N42">
            <v>38.816621486466566</v>
          </cell>
          <cell r="O42">
            <v>102.34708010449381</v>
          </cell>
          <cell r="P42">
            <v>20.469416020898763</v>
          </cell>
          <cell r="R42">
            <v>120</v>
          </cell>
        </row>
        <row r="44">
          <cell r="L44">
            <v>41.692258618027253</v>
          </cell>
          <cell r="M44">
            <v>21.838200000000001</v>
          </cell>
          <cell r="N44">
            <v>38.816621486466566</v>
          </cell>
          <cell r="O44">
            <v>102.34708010449381</v>
          </cell>
          <cell r="P44">
            <v>20.469416020898763</v>
          </cell>
          <cell r="R44">
            <v>120</v>
          </cell>
        </row>
        <row r="48">
          <cell r="R48">
            <v>200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зр.пол.перв.прием"/>
      <sheetName val="Взр.пол.повт.прием"/>
      <sheetName val="Взр.пол.профосмотр"/>
      <sheetName val="Взр.пол.прием на дому"/>
      <sheetName val="Дет.пол.перв.прием"/>
      <sheetName val="Дет.пол.повт.прием"/>
      <sheetName val="Дет.пол.профосмотр"/>
      <sheetName val="Дет.пол.на дому"/>
      <sheetName val="Накладные"/>
    </sheetNames>
    <sheetDataSet>
      <sheetData sheetId="0" refreshError="1">
        <row r="7">
          <cell r="A7" t="str">
            <v>В01.001.001</v>
          </cell>
          <cell r="B7" t="str">
            <v>Врач акушер-гинеколог</v>
          </cell>
          <cell r="L7">
            <v>107.42678068729283</v>
          </cell>
          <cell r="M7">
            <v>62.2</v>
          </cell>
          <cell r="N7">
            <v>158.20846251084379</v>
          </cell>
          <cell r="O7">
            <v>417.14537653545</v>
          </cell>
          <cell r="P7">
            <v>83.429075307090002</v>
          </cell>
          <cell r="R7">
            <v>500</v>
          </cell>
        </row>
        <row r="8">
          <cell r="L8">
            <v>89.310133337313417</v>
          </cell>
        </row>
        <row r="9">
          <cell r="B9" t="str">
            <v>Врач-гастроэнтеролог</v>
          </cell>
          <cell r="L9">
            <v>137.99882894612716</v>
          </cell>
          <cell r="M9">
            <v>10.199999999999999</v>
          </cell>
          <cell r="N9">
            <v>159.24338674214869</v>
          </cell>
          <cell r="O9">
            <v>419.87414243900434</v>
          </cell>
          <cell r="P9">
            <v>83.974828487800877</v>
          </cell>
          <cell r="R9">
            <v>500</v>
          </cell>
        </row>
        <row r="10">
          <cell r="L10">
            <v>112.43192675072852</v>
          </cell>
        </row>
        <row r="11">
          <cell r="B11" t="str">
            <v>Врач-дерматовенеролог</v>
          </cell>
          <cell r="L11">
            <v>137.99882894612716</v>
          </cell>
          <cell r="M11">
            <v>10.199999999999999</v>
          </cell>
          <cell r="N11">
            <v>159.24338674214869</v>
          </cell>
          <cell r="O11">
            <v>419.87414243900434</v>
          </cell>
          <cell r="P11">
            <v>83.974828487800877</v>
          </cell>
          <cell r="R11">
            <v>500</v>
          </cell>
        </row>
        <row r="12">
          <cell r="L12">
            <v>112.43192675072852</v>
          </cell>
        </row>
        <row r="13">
          <cell r="B13" t="str">
            <v>Врач-кардиолог</v>
          </cell>
          <cell r="L13">
            <v>140.12188785299065</v>
          </cell>
          <cell r="M13">
            <v>10.199999999999999</v>
          </cell>
          <cell r="N13">
            <v>161.59740620690309</v>
          </cell>
          <cell r="O13">
            <v>426.08094276063349</v>
          </cell>
          <cell r="P13">
            <v>76.69456969691403</v>
          </cell>
          <cell r="R13">
            <v>500</v>
          </cell>
        </row>
        <row r="14">
          <cell r="L14">
            <v>114.16164870073975</v>
          </cell>
        </row>
        <row r="15">
          <cell r="B15" t="str">
            <v>Врач-невролог</v>
          </cell>
          <cell r="L15">
            <v>137.99882894612716</v>
          </cell>
          <cell r="M15">
            <v>10.199999999999999</v>
          </cell>
          <cell r="N15">
            <v>159.24338674214869</v>
          </cell>
          <cell r="O15">
            <v>419.87414243900434</v>
          </cell>
          <cell r="P15">
            <v>83.974828487800877</v>
          </cell>
          <cell r="R15">
            <v>500</v>
          </cell>
        </row>
        <row r="16">
          <cell r="L16">
            <v>112.43192675072852</v>
          </cell>
        </row>
        <row r="17">
          <cell r="B17" t="str">
            <v>Врач общей практики</v>
          </cell>
          <cell r="L17">
            <v>139.43501585371132</v>
          </cell>
          <cell r="M17">
            <v>10.199999999999999</v>
          </cell>
          <cell r="N17">
            <v>160.22872740505187</v>
          </cell>
          <cell r="O17">
            <v>422.4721722492888</v>
          </cell>
          <cell r="P17">
            <v>80.269712727364876</v>
          </cell>
          <cell r="R17">
            <v>500</v>
          </cell>
        </row>
        <row r="18">
          <cell r="L18">
            <v>112.60842899052562</v>
          </cell>
        </row>
        <row r="19">
          <cell r="B19" t="str">
            <v>Врач-онколог</v>
          </cell>
          <cell r="L19">
            <v>137.99882894612716</v>
          </cell>
          <cell r="M19">
            <v>10.199999999999999</v>
          </cell>
          <cell r="N19">
            <v>160.64532638142961</v>
          </cell>
          <cell r="O19">
            <v>423.57061119564713</v>
          </cell>
          <cell r="P19">
            <v>80.478416127172963</v>
          </cell>
          <cell r="R19">
            <v>500</v>
          </cell>
        </row>
        <row r="20">
          <cell r="L20">
            <v>114.72645586809034</v>
          </cell>
        </row>
        <row r="21">
          <cell r="B21" t="str">
            <v>Врач-оториноларинголог</v>
          </cell>
          <cell r="L21">
            <v>137.99882894612716</v>
          </cell>
          <cell r="M21">
            <v>10.199999999999999</v>
          </cell>
          <cell r="N21">
            <v>160.64532638142961</v>
          </cell>
          <cell r="O21">
            <v>423.57061119564713</v>
          </cell>
          <cell r="P21">
            <v>80.478416127172963</v>
          </cell>
          <cell r="R21">
            <v>500</v>
          </cell>
        </row>
        <row r="22">
          <cell r="L22">
            <v>114.72645586809034</v>
          </cell>
        </row>
        <row r="23">
          <cell r="B23" t="str">
            <v>Врач-офтальмолог</v>
          </cell>
          <cell r="L23">
            <v>137.99882894612716</v>
          </cell>
          <cell r="M23">
            <v>10.199999999999999</v>
          </cell>
          <cell r="N23">
            <v>160.64532638142961</v>
          </cell>
          <cell r="O23">
            <v>423.57061119564713</v>
          </cell>
          <cell r="P23">
            <v>80.478416127172963</v>
          </cell>
          <cell r="R23">
            <v>500</v>
          </cell>
        </row>
        <row r="24">
          <cell r="L24">
            <v>114.72645586809034</v>
          </cell>
        </row>
        <row r="25">
          <cell r="B25" t="str">
            <v>Врач-пульмонолог</v>
          </cell>
          <cell r="L25">
            <v>140.12188785299065</v>
          </cell>
          <cell r="M25">
            <v>10.199999999999999</v>
          </cell>
          <cell r="N25">
            <v>161.59740620690309</v>
          </cell>
          <cell r="O25">
            <v>426.08094276063349</v>
          </cell>
          <cell r="P25">
            <v>76.69456969691403</v>
          </cell>
          <cell r="R25">
            <v>500</v>
          </cell>
        </row>
        <row r="26">
          <cell r="L26">
            <v>114.16164870073975</v>
          </cell>
        </row>
        <row r="27">
          <cell r="B27" t="str">
            <v>Врач-терапевт</v>
          </cell>
          <cell r="L27">
            <v>141.53726045756633</v>
          </cell>
          <cell r="M27">
            <v>10.199999999999999</v>
          </cell>
          <cell r="N27">
            <v>163.16675251673934</v>
          </cell>
          <cell r="O27">
            <v>430.21880964171953</v>
          </cell>
          <cell r="P27">
            <v>73.137197639092321</v>
          </cell>
          <cell r="R27">
            <v>500</v>
          </cell>
        </row>
        <row r="28">
          <cell r="L28">
            <v>115.31479666741389</v>
          </cell>
        </row>
        <row r="29">
          <cell r="B29" t="str">
            <v>Врач-травматолог-ортопед</v>
          </cell>
          <cell r="L29">
            <v>137.99882894612716</v>
          </cell>
          <cell r="M29">
            <v>10.199999999999999</v>
          </cell>
          <cell r="N29">
            <v>160.64532638142961</v>
          </cell>
          <cell r="O29">
            <v>423.57061119564713</v>
          </cell>
          <cell r="P29">
            <v>80.478416127172963</v>
          </cell>
          <cell r="R29">
            <v>500</v>
          </cell>
        </row>
        <row r="30">
          <cell r="L30">
            <v>114.72645586809034</v>
          </cell>
        </row>
        <row r="31">
          <cell r="B31" t="str">
            <v>Врач-уролог</v>
          </cell>
          <cell r="L31">
            <v>137.99882894612716</v>
          </cell>
          <cell r="M31">
            <v>10.199999999999999</v>
          </cell>
          <cell r="N31">
            <v>160.64532638142961</v>
          </cell>
          <cell r="O31">
            <v>423.57061119564713</v>
          </cell>
          <cell r="P31">
            <v>80.478416127172963</v>
          </cell>
          <cell r="R31">
            <v>500</v>
          </cell>
        </row>
        <row r="32">
          <cell r="L32">
            <v>114.72645586809034</v>
          </cell>
        </row>
        <row r="33">
          <cell r="B33" t="str">
            <v>Врач-хирург</v>
          </cell>
          <cell r="L33">
            <v>95.537650808857265</v>
          </cell>
          <cell r="M33">
            <v>10.199999999999999</v>
          </cell>
          <cell r="N33">
            <v>161.66225086474924</v>
          </cell>
          <cell r="O33">
            <v>426.2519174909624</v>
          </cell>
          <cell r="P33">
            <v>76.725345148373222</v>
          </cell>
          <cell r="R33">
            <v>500</v>
          </cell>
        </row>
        <row r="34">
          <cell r="L34">
            <v>79.426007908677946</v>
          </cell>
        </row>
        <row r="35">
          <cell r="L35">
            <v>79.426007908677946</v>
          </cell>
        </row>
        <row r="36">
          <cell r="B36" t="str">
            <v>Врач-эндокринолог</v>
          </cell>
          <cell r="L36">
            <v>140.12188785299065</v>
          </cell>
          <cell r="M36">
            <v>10.199999999999999</v>
          </cell>
          <cell r="N36">
            <v>161.59740620690309</v>
          </cell>
          <cell r="O36">
            <v>426.08094276063349</v>
          </cell>
          <cell r="P36">
            <v>76.69456969691403</v>
          </cell>
          <cell r="R36">
            <v>500</v>
          </cell>
        </row>
        <row r="37">
          <cell r="L37">
            <v>114.16164870073975</v>
          </cell>
        </row>
      </sheetData>
      <sheetData sheetId="1" refreshError="1">
        <row r="7">
          <cell r="A7" t="str">
            <v>В01.001.001</v>
          </cell>
          <cell r="B7" t="str">
            <v>Врач акушер-гинеколог</v>
          </cell>
          <cell r="L7">
            <v>79.756246267838605</v>
          </cell>
          <cell r="M7">
            <v>10.199999999999999</v>
          </cell>
          <cell r="N7">
            <v>95.475035309550393</v>
          </cell>
          <cell r="O7">
            <v>251.73728966115198</v>
          </cell>
          <cell r="P7">
            <v>47.830085035618879</v>
          </cell>
          <cell r="R7">
            <v>300</v>
          </cell>
        </row>
        <row r="8">
          <cell r="L8">
            <v>66.30600808376299</v>
          </cell>
        </row>
        <row r="9">
          <cell r="B9" t="str">
            <v>Врач-гастроэнтеролог</v>
          </cell>
          <cell r="L9">
            <v>79.402403116694714</v>
          </cell>
          <cell r="M9">
            <v>10.199999999999999</v>
          </cell>
          <cell r="N9">
            <v>94.27244951492743</v>
          </cell>
          <cell r="O9">
            <v>248.56645356204135</v>
          </cell>
          <cell r="P9">
            <v>49.713290712408273</v>
          </cell>
          <cell r="R9">
            <v>300</v>
          </cell>
        </row>
        <row r="10">
          <cell r="L10">
            <v>64.691600930419185</v>
          </cell>
        </row>
        <row r="11">
          <cell r="B11" t="str">
            <v>Врач-дерматовенеролог</v>
          </cell>
          <cell r="L11">
            <v>79.402403116694714</v>
          </cell>
          <cell r="M11">
            <v>10.199999999999999</v>
          </cell>
          <cell r="N11">
            <v>94.27244951492743</v>
          </cell>
          <cell r="O11">
            <v>248.56645356204135</v>
          </cell>
          <cell r="P11">
            <v>49.713290712408273</v>
          </cell>
          <cell r="R11">
            <v>300</v>
          </cell>
        </row>
        <row r="12">
          <cell r="L12">
            <v>64.691600930419185</v>
          </cell>
        </row>
        <row r="13">
          <cell r="B13" t="str">
            <v>Врач-кардиолог</v>
          </cell>
          <cell r="L13">
            <v>79.756246267838605</v>
          </cell>
          <cell r="M13">
            <v>10.199999999999999</v>
          </cell>
          <cell r="N13">
            <v>94.664786092386507</v>
          </cell>
          <cell r="O13">
            <v>249.60092028231287</v>
          </cell>
          <cell r="P13">
            <v>49.920184056462574</v>
          </cell>
          <cell r="R13">
            <v>300</v>
          </cell>
        </row>
        <row r="14">
          <cell r="L14">
            <v>64.979887922087741</v>
          </cell>
        </row>
        <row r="15">
          <cell r="B15" t="str">
            <v>Врач-невролог</v>
          </cell>
          <cell r="L15">
            <v>79.402403116694714</v>
          </cell>
          <cell r="M15">
            <v>10.199999999999999</v>
          </cell>
          <cell r="N15">
            <v>94.27244951492743</v>
          </cell>
          <cell r="O15">
            <v>248.56645356204135</v>
          </cell>
          <cell r="P15">
            <v>49.713290712408273</v>
          </cell>
          <cell r="R15">
            <v>300</v>
          </cell>
        </row>
        <row r="16">
          <cell r="L16">
            <v>64.691600930419185</v>
          </cell>
        </row>
        <row r="17">
          <cell r="B17" t="str">
            <v>Врач общей практики</v>
          </cell>
          <cell r="L17">
            <v>80.135066582592714</v>
          </cell>
          <cell r="M17">
            <v>10.199999999999999</v>
          </cell>
          <cell r="N17">
            <v>94.735918011238837</v>
          </cell>
          <cell r="O17">
            <v>249.78847251942096</v>
          </cell>
          <cell r="P17">
            <v>49.957694503884198</v>
          </cell>
          <cell r="R17">
            <v>300</v>
          </cell>
        </row>
        <row r="18">
          <cell r="L18">
            <v>64.717487925589424</v>
          </cell>
        </row>
        <row r="19">
          <cell r="B19" t="str">
            <v>Врач-онколог</v>
          </cell>
          <cell r="L19">
            <v>79.402403116694714</v>
          </cell>
          <cell r="M19">
            <v>10.199999999999999</v>
          </cell>
          <cell r="N19">
            <v>95.079104015067557</v>
          </cell>
          <cell r="O19">
            <v>250.6933448158635</v>
          </cell>
          <cell r="P19">
            <v>50.138668963172705</v>
          </cell>
          <cell r="R19">
            <v>300</v>
          </cell>
        </row>
        <row r="20">
          <cell r="L20">
            <v>66.011837684101238</v>
          </cell>
        </row>
        <row r="21">
          <cell r="B21" t="str">
            <v>Врач-оториноларинголог</v>
          </cell>
          <cell r="L21">
            <v>79.402403116694714</v>
          </cell>
          <cell r="M21">
            <v>10.199999999999999</v>
          </cell>
          <cell r="N21">
            <v>95.079104015067557</v>
          </cell>
          <cell r="O21">
            <v>250.6933448158635</v>
          </cell>
          <cell r="P21">
            <v>50.138668963172705</v>
          </cell>
          <cell r="R21">
            <v>300</v>
          </cell>
        </row>
        <row r="22">
          <cell r="L22">
            <v>66.011837684101238</v>
          </cell>
        </row>
        <row r="23">
          <cell r="B23" t="str">
            <v>Врач-офтальмолог</v>
          </cell>
          <cell r="L23">
            <v>79.402403116694714</v>
          </cell>
          <cell r="M23">
            <v>10.199999999999999</v>
          </cell>
          <cell r="N23">
            <v>95.079104015067557</v>
          </cell>
          <cell r="O23">
            <v>250.6933448158635</v>
          </cell>
          <cell r="P23">
            <v>50.138668963172705</v>
          </cell>
          <cell r="R23">
            <v>300</v>
          </cell>
        </row>
        <row r="24">
          <cell r="L24">
            <v>66.011837684101238</v>
          </cell>
        </row>
        <row r="25">
          <cell r="B25" t="str">
            <v>Врач-пульмонолог</v>
          </cell>
          <cell r="L25">
            <v>79.756246267838605</v>
          </cell>
          <cell r="M25">
            <v>10.199999999999999</v>
          </cell>
          <cell r="N25">
            <v>94.664786092386507</v>
          </cell>
          <cell r="O25">
            <v>249.60092028231287</v>
          </cell>
          <cell r="P25">
            <v>49.920184056462574</v>
          </cell>
          <cell r="R25">
            <v>300</v>
          </cell>
        </row>
        <row r="26">
          <cell r="L26">
            <v>64.979887922087741</v>
          </cell>
        </row>
        <row r="27">
          <cell r="B27" t="str">
            <v>Врач-терапевт</v>
          </cell>
          <cell r="L27">
            <v>79.402403116694714</v>
          </cell>
          <cell r="M27">
            <v>10.199999999999999</v>
          </cell>
          <cell r="N27">
            <v>94.27244951492743</v>
          </cell>
          <cell r="O27">
            <v>248.56645356204135</v>
          </cell>
          <cell r="P27">
            <v>49.713290712408273</v>
          </cell>
          <cell r="R27">
            <v>300</v>
          </cell>
        </row>
        <row r="28">
          <cell r="L28">
            <v>64.691600930419185</v>
          </cell>
        </row>
        <row r="29">
          <cell r="B29" t="str">
            <v>Врач-травматолог-ортопед</v>
          </cell>
          <cell r="L29">
            <v>79.402403116694714</v>
          </cell>
          <cell r="M29">
            <v>10.199999999999999</v>
          </cell>
          <cell r="N29">
            <v>95.079104015067557</v>
          </cell>
          <cell r="O29">
            <v>250.6933448158635</v>
          </cell>
          <cell r="P29">
            <v>50.138668963172705</v>
          </cell>
          <cell r="R29">
            <v>300</v>
          </cell>
        </row>
        <row r="30">
          <cell r="L30">
            <v>66.011837684101238</v>
          </cell>
        </row>
        <row r="31">
          <cell r="B31" t="str">
            <v>Врач-уролог</v>
          </cell>
          <cell r="L31">
            <v>79.402403116694714</v>
          </cell>
          <cell r="M31">
            <v>10.199999999999999</v>
          </cell>
          <cell r="N31">
            <v>95.079104015067557</v>
          </cell>
          <cell r="O31">
            <v>250.6933448158635</v>
          </cell>
          <cell r="P31">
            <v>50.138668963172705</v>
          </cell>
          <cell r="R31">
            <v>300</v>
          </cell>
        </row>
        <row r="32">
          <cell r="L32">
            <v>66.011837684101238</v>
          </cell>
        </row>
        <row r="33">
          <cell r="B33" t="str">
            <v>Врач-хирург</v>
          </cell>
          <cell r="L33">
            <v>55.341068838908434</v>
          </cell>
          <cell r="M33">
            <v>10.199999999999999</v>
          </cell>
          <cell r="N33">
            <v>96.2664631163275</v>
          </cell>
          <cell r="O33">
            <v>253.82403296943764</v>
          </cell>
          <cell r="P33">
            <v>50.764806593887528</v>
          </cell>
          <cell r="R33">
            <v>300</v>
          </cell>
        </row>
        <row r="34">
          <cell r="L34">
            <v>46.008250507100847</v>
          </cell>
        </row>
        <row r="35">
          <cell r="L35">
            <v>46.008250507100847</v>
          </cell>
        </row>
        <row r="36">
          <cell r="B36" t="str">
            <v>Врач-эндокринолог</v>
          </cell>
          <cell r="L36">
            <v>79.756246267838605</v>
          </cell>
          <cell r="M36">
            <v>10.199999999999999</v>
          </cell>
          <cell r="N36">
            <v>94.664786092386507</v>
          </cell>
          <cell r="O36">
            <v>249.60092028231287</v>
          </cell>
          <cell r="P36">
            <v>49.920184056462574</v>
          </cell>
          <cell r="R36">
            <v>300</v>
          </cell>
        </row>
        <row r="37">
          <cell r="L37">
            <v>64.979887922087741</v>
          </cell>
        </row>
      </sheetData>
      <sheetData sheetId="2" refreshError="1">
        <row r="7">
          <cell r="A7" t="str">
            <v>В01.001.001</v>
          </cell>
          <cell r="B7" t="str">
            <v>Врач акушер-гинеколог</v>
          </cell>
          <cell r="L7">
            <v>0</v>
          </cell>
          <cell r="M7">
            <v>62.2</v>
          </cell>
          <cell r="N7">
            <v>59.572023648630221</v>
          </cell>
          <cell r="O7">
            <v>157.07247160804263</v>
          </cell>
          <cell r="P7">
            <v>7.8536235804021324</v>
          </cell>
          <cell r="R7">
            <v>160</v>
          </cell>
        </row>
        <row r="8">
          <cell r="L8">
            <v>35.300447959412416</v>
          </cell>
        </row>
        <row r="9">
          <cell r="B9" t="str">
            <v>Врач-дерматовенеролог</v>
          </cell>
          <cell r="L9">
            <v>31.138197300664594</v>
          </cell>
          <cell r="M9">
            <v>10.199999999999999</v>
          </cell>
          <cell r="N9">
            <v>40.757740349510875</v>
          </cell>
          <cell r="O9">
            <v>107.46519291700653</v>
          </cell>
          <cell r="P9">
            <v>5.373259645850327</v>
          </cell>
          <cell r="R9">
            <v>110</v>
          </cell>
        </row>
        <row r="10">
          <cell r="L10">
            <v>25.369255266831054</v>
          </cell>
        </row>
        <row r="11">
          <cell r="B11" t="str">
            <v>Врач-кардиолог</v>
          </cell>
          <cell r="L11">
            <v>31.138197300664594</v>
          </cell>
          <cell r="M11">
            <v>10.199999999999999</v>
          </cell>
          <cell r="N11">
            <v>40.757740349510875</v>
          </cell>
          <cell r="O11">
            <v>107.46519291700653</v>
          </cell>
          <cell r="P11">
            <v>5.373259645850327</v>
          </cell>
          <cell r="R11">
            <v>110</v>
          </cell>
        </row>
        <row r="12">
          <cell r="L12">
            <v>25.369255266831054</v>
          </cell>
        </row>
        <row r="13">
          <cell r="B13" t="str">
            <v>Врач-невролог</v>
          </cell>
          <cell r="L13">
            <v>31.138197300664594</v>
          </cell>
          <cell r="M13">
            <v>10.199999999999999</v>
          </cell>
          <cell r="N13">
            <v>40.757740349510875</v>
          </cell>
          <cell r="O13">
            <v>107.46519291700653</v>
          </cell>
          <cell r="P13">
            <v>5.373259645850327</v>
          </cell>
          <cell r="R13">
            <v>110</v>
          </cell>
        </row>
        <row r="14">
          <cell r="L14">
            <v>25.369255266831054</v>
          </cell>
        </row>
        <row r="15">
          <cell r="B15" t="str">
            <v>Врач-оториноларинголог</v>
          </cell>
          <cell r="L15">
            <v>31.138197300664594</v>
          </cell>
          <cell r="M15">
            <v>10.199999999999999</v>
          </cell>
          <cell r="N15">
            <v>41.074075447605047</v>
          </cell>
          <cell r="O15">
            <v>108.29926791850539</v>
          </cell>
          <cell r="P15">
            <v>5.4149633959252697</v>
          </cell>
          <cell r="R15">
            <v>110</v>
          </cell>
        </row>
        <row r="16">
          <cell r="L16">
            <v>25.886995170235771</v>
          </cell>
        </row>
        <row r="17">
          <cell r="B17" t="str">
            <v>Врач-офтальмолог</v>
          </cell>
          <cell r="L17">
            <v>31.138197300664594</v>
          </cell>
          <cell r="M17">
            <v>10.199999999999999</v>
          </cell>
          <cell r="N17">
            <v>41.074075447605047</v>
          </cell>
          <cell r="O17">
            <v>108.29926791850539</v>
          </cell>
          <cell r="P17">
            <v>5.4149633959252697</v>
          </cell>
          <cell r="R17">
            <v>110</v>
          </cell>
        </row>
        <row r="18">
          <cell r="L18">
            <v>25.886995170235771</v>
          </cell>
        </row>
        <row r="19">
          <cell r="B19" t="str">
            <v>Врач-профпатолог</v>
          </cell>
          <cell r="L19">
            <v>31.138197300664594</v>
          </cell>
          <cell r="M19">
            <v>10.199999999999999</v>
          </cell>
          <cell r="N19">
            <v>41.074075447605047</v>
          </cell>
          <cell r="O19">
            <v>108.29926791850539</v>
          </cell>
          <cell r="P19">
            <v>5.4149633959252697</v>
          </cell>
          <cell r="R19">
            <v>110</v>
          </cell>
        </row>
        <row r="20">
          <cell r="L20">
            <v>25.886995170235771</v>
          </cell>
        </row>
        <row r="21">
          <cell r="B21" t="str">
            <v>Врач-психиатр-нарколог</v>
          </cell>
          <cell r="L21">
            <v>56.614904183026532</v>
          </cell>
          <cell r="M21">
            <v>10.199999999999999</v>
          </cell>
          <cell r="N21">
            <v>40.823392459993023</v>
          </cell>
          <cell r="O21">
            <v>107.63829664301954</v>
          </cell>
          <cell r="P21">
            <v>5.3819148321509775</v>
          </cell>
          <cell r="R21">
            <v>110</v>
          </cell>
        </row>
        <row r="22">
          <cell r="L22">
            <v>0</v>
          </cell>
        </row>
        <row r="23">
          <cell r="B23" t="str">
            <v>Врач-психиатр</v>
          </cell>
          <cell r="L23">
            <v>56.614904183026532</v>
          </cell>
          <cell r="M23">
            <v>10.199999999999999</v>
          </cell>
          <cell r="N23">
            <v>40.823392459993023</v>
          </cell>
          <cell r="O23">
            <v>107.63829664301954</v>
          </cell>
          <cell r="P23">
            <v>5.3819148321509775</v>
          </cell>
          <cell r="R23">
            <v>110</v>
          </cell>
        </row>
        <row r="24">
          <cell r="L24">
            <v>0</v>
          </cell>
        </row>
        <row r="25">
          <cell r="B25" t="str">
            <v>Врач-стоматолог</v>
          </cell>
          <cell r="L25">
            <v>52.868462918655347</v>
          </cell>
          <cell r="M25">
            <v>10.199999999999999</v>
          </cell>
          <cell r="N25">
            <v>38.534345668205653</v>
          </cell>
          <cell r="O25">
            <v>101.60280858686099</v>
          </cell>
          <cell r="P25">
            <v>5.0801404293430501</v>
          </cell>
          <cell r="R25">
            <v>110</v>
          </cell>
        </row>
        <row r="26">
          <cell r="L26">
            <v>0</v>
          </cell>
        </row>
        <row r="27">
          <cell r="B27" t="str">
            <v>Врач-терапевт</v>
          </cell>
          <cell r="L27">
            <v>31.138197300664594</v>
          </cell>
          <cell r="M27">
            <v>10.199999999999999</v>
          </cell>
          <cell r="N27">
            <v>40.757740349510875</v>
          </cell>
          <cell r="O27">
            <v>107.46519291700653</v>
          </cell>
          <cell r="P27">
            <v>5.373259645850327</v>
          </cell>
          <cell r="R27">
            <v>110</v>
          </cell>
        </row>
        <row r="28">
          <cell r="L28">
            <v>25.369255266831054</v>
          </cell>
        </row>
        <row r="29">
          <cell r="B29" t="str">
            <v>Врач-травматолог-ортопед</v>
          </cell>
          <cell r="L29">
            <v>31.138197300664594</v>
          </cell>
          <cell r="M29">
            <v>10.199999999999999</v>
          </cell>
          <cell r="N29">
            <v>41.074075447605047</v>
          </cell>
          <cell r="O29">
            <v>108.29926791850539</v>
          </cell>
          <cell r="P29">
            <v>5.4149633959252697</v>
          </cell>
          <cell r="R29">
            <v>110</v>
          </cell>
        </row>
        <row r="30">
          <cell r="L30">
            <v>25.886995170235771</v>
          </cell>
        </row>
        <row r="31">
          <cell r="B31" t="str">
            <v>Врач-уролог</v>
          </cell>
          <cell r="L31">
            <v>31.138197300664594</v>
          </cell>
          <cell r="M31">
            <v>10.199999999999999</v>
          </cell>
          <cell r="N31">
            <v>41.074075447605047</v>
          </cell>
          <cell r="O31">
            <v>108.29926791850539</v>
          </cell>
          <cell r="P31">
            <v>5.4149633959252697</v>
          </cell>
          <cell r="R31">
            <v>110</v>
          </cell>
        </row>
        <row r="32">
          <cell r="L32">
            <v>25.886995170235771</v>
          </cell>
        </row>
        <row r="33">
          <cell r="B33" t="str">
            <v>Врач-хирург</v>
          </cell>
          <cell r="L33">
            <v>31.138197300664594</v>
          </cell>
          <cell r="M33">
            <v>10.199999999999999</v>
          </cell>
          <cell r="N33">
            <v>41.074075447605047</v>
          </cell>
          <cell r="O33">
            <v>108.29926791850539</v>
          </cell>
          <cell r="P33">
            <v>5.4149633959252697</v>
          </cell>
          <cell r="R33">
            <v>110</v>
          </cell>
        </row>
        <row r="34">
          <cell r="L34">
            <v>25.886995170235771</v>
          </cell>
        </row>
        <row r="35">
          <cell r="B35" t="str">
            <v>Врач-эндокринолог</v>
          </cell>
          <cell r="L35">
            <v>31.138197300664594</v>
          </cell>
          <cell r="M35">
            <v>10.199999999999999</v>
          </cell>
          <cell r="N35">
            <v>40.757740349510875</v>
          </cell>
          <cell r="O35">
            <v>107.46519291700653</v>
          </cell>
          <cell r="P35">
            <v>5.373259645850327</v>
          </cell>
          <cell r="R35">
            <v>110</v>
          </cell>
        </row>
        <row r="36">
          <cell r="L36">
            <v>25.369255266831054</v>
          </cell>
        </row>
      </sheetData>
      <sheetData sheetId="3" refreshError="1">
        <row r="7">
          <cell r="A7" t="str">
            <v>В01.001.001</v>
          </cell>
          <cell r="B7" t="str">
            <v>Врач акушер-гинеколог</v>
          </cell>
        </row>
        <row r="8">
          <cell r="B8" t="str">
            <v>Врач-гастроэнтеролог</v>
          </cell>
        </row>
        <row r="9">
          <cell r="B9" t="str">
            <v>Врач-дерматовенеролог</v>
          </cell>
        </row>
        <row r="10">
          <cell r="B10" t="str">
            <v>Врач-кардиолог</v>
          </cell>
        </row>
        <row r="11">
          <cell r="B11" t="str">
            <v>Врач-невролог</v>
          </cell>
        </row>
        <row r="12">
          <cell r="B12" t="str">
            <v>Врач общей практики</v>
          </cell>
        </row>
        <row r="13">
          <cell r="B13" t="str">
            <v>Врач-онколог</v>
          </cell>
        </row>
        <row r="14">
          <cell r="B14" t="str">
            <v>Врач-оториноларинголог</v>
          </cell>
        </row>
        <row r="15">
          <cell r="B15" t="str">
            <v>Врач-офтальмолог</v>
          </cell>
        </row>
        <row r="16">
          <cell r="B16" t="str">
            <v>Врач-пульмонолог</v>
          </cell>
        </row>
        <row r="17">
          <cell r="B17" t="str">
            <v>Врач-терапевт</v>
          </cell>
        </row>
        <row r="18">
          <cell r="B18" t="str">
            <v>Врач-травматолог-ортопед</v>
          </cell>
        </row>
        <row r="19">
          <cell r="B19" t="str">
            <v>Врач-уролог</v>
          </cell>
        </row>
        <row r="20">
          <cell r="B20" t="str">
            <v>Врач-хирург</v>
          </cell>
        </row>
        <row r="21">
          <cell r="B21" t="str">
            <v>Врач-эндокринолог</v>
          </cell>
        </row>
      </sheetData>
      <sheetData sheetId="4" refreshError="1">
        <row r="7">
          <cell r="A7" t="str">
            <v>В04.001.002</v>
          </cell>
          <cell r="B7" t="str">
            <v>Врач акушер-гинеколог</v>
          </cell>
        </row>
        <row r="9">
          <cell r="B9" t="str">
            <v>Врач-аллерголог-иммунолог</v>
          </cell>
        </row>
        <row r="11">
          <cell r="B11" t="str">
            <v>Врач-гастроэнтеролог</v>
          </cell>
        </row>
        <row r="13">
          <cell r="B13" t="str">
            <v>Врач-дерматовенеролог</v>
          </cell>
        </row>
        <row r="15">
          <cell r="B15" t="str">
            <v>Врач-детский кардиолог</v>
          </cell>
        </row>
        <row r="17">
          <cell r="B17" t="str">
            <v>Врач-невролог</v>
          </cell>
        </row>
        <row r="19">
          <cell r="B19" t="str">
            <v>Врач-оториноларинголог</v>
          </cell>
        </row>
        <row r="21">
          <cell r="B21" t="str">
            <v>Врач-офтальмолог</v>
          </cell>
        </row>
        <row r="23">
          <cell r="B23" t="str">
            <v>Врач-педиатр</v>
          </cell>
        </row>
        <row r="25">
          <cell r="B25" t="str">
            <v>Врач-травматолог-ортопед</v>
          </cell>
        </row>
        <row r="27">
          <cell r="B27" t="str">
            <v>Врач-детский уролог-андролог</v>
          </cell>
        </row>
        <row r="29">
          <cell r="B29" t="str">
            <v>Врач-детский хирург</v>
          </cell>
        </row>
        <row r="32">
          <cell r="B32" t="str">
            <v>Врач-детский эндокринолог</v>
          </cell>
        </row>
      </sheetData>
      <sheetData sheetId="5" refreshError="1">
        <row r="7">
          <cell r="A7" t="str">
            <v>В04.001.002</v>
          </cell>
          <cell r="B7" t="str">
            <v>Врач акушер-гинеколог</v>
          </cell>
        </row>
        <row r="9">
          <cell r="B9" t="str">
            <v>Врач-аллерголог-иммунолог</v>
          </cell>
        </row>
        <row r="11">
          <cell r="B11" t="str">
            <v>Врач-гастроэнтеролог</v>
          </cell>
        </row>
        <row r="13">
          <cell r="B13" t="str">
            <v>Врач-дерматовенеролог</v>
          </cell>
        </row>
        <row r="15">
          <cell r="B15" t="str">
            <v>Врач-детский кардиолог</v>
          </cell>
        </row>
        <row r="17">
          <cell r="B17" t="str">
            <v>Врач-невролог</v>
          </cell>
        </row>
        <row r="19">
          <cell r="B19" t="str">
            <v>Врач-оториноларинголог</v>
          </cell>
        </row>
        <row r="21">
          <cell r="B21" t="str">
            <v>Врач-офтальмолог</v>
          </cell>
        </row>
        <row r="23">
          <cell r="B23" t="str">
            <v>Врач-педиатр</v>
          </cell>
        </row>
        <row r="25">
          <cell r="B25" t="str">
            <v>Врач-травматолог-ортопед</v>
          </cell>
        </row>
        <row r="27">
          <cell r="B27" t="str">
            <v>Врач-детский уролог-андролог</v>
          </cell>
        </row>
        <row r="29">
          <cell r="B29" t="str">
            <v>Врач-детский хирург</v>
          </cell>
        </row>
        <row r="32">
          <cell r="B32" t="str">
            <v>Врач-детский эндокринолог</v>
          </cell>
        </row>
      </sheetData>
      <sheetData sheetId="6" refreshError="1">
        <row r="7">
          <cell r="A7" t="str">
            <v>В04.001.002</v>
          </cell>
          <cell r="B7" t="str">
            <v>Врач акушер-гинеколог</v>
          </cell>
        </row>
        <row r="9">
          <cell r="B9" t="str">
            <v>Врач-дерматовенеролог</v>
          </cell>
        </row>
        <row r="11">
          <cell r="B11" t="str">
            <v>Врач-детский кардиолог</v>
          </cell>
        </row>
        <row r="13">
          <cell r="B13" t="str">
            <v>Врач-невролог</v>
          </cell>
        </row>
        <row r="15">
          <cell r="B15" t="str">
            <v>Врач-оториноларинголог</v>
          </cell>
        </row>
        <row r="17">
          <cell r="B17" t="str">
            <v>Врач-офтальмолог</v>
          </cell>
        </row>
        <row r="19">
          <cell r="B19" t="str">
            <v>Врач-педиатр</v>
          </cell>
        </row>
        <row r="21">
          <cell r="B21" t="str">
            <v>Врач-стоматолог</v>
          </cell>
        </row>
        <row r="23">
          <cell r="B23" t="str">
            <v>Врач-травматолог-ортопед</v>
          </cell>
        </row>
        <row r="25">
          <cell r="B25" t="str">
            <v>Врач-детский уролог-андролог</v>
          </cell>
        </row>
        <row r="27">
          <cell r="B27" t="str">
            <v>Врач-детский хирург</v>
          </cell>
        </row>
        <row r="29">
          <cell r="B29" t="str">
            <v>Врач-детский эндокринолог</v>
          </cell>
        </row>
      </sheetData>
      <sheetData sheetId="7" refreshError="1">
        <row r="7">
          <cell r="A7" t="str">
            <v>В01.001.001</v>
          </cell>
          <cell r="B7" t="str">
            <v>Врач акушер-гинеколог</v>
          </cell>
        </row>
        <row r="8">
          <cell r="B8" t="str">
            <v>Врач-аллерголог-иммунолог</v>
          </cell>
        </row>
        <row r="9">
          <cell r="B9" t="str">
            <v>Врач-гастроэнтеролог</v>
          </cell>
        </row>
        <row r="10">
          <cell r="B10" t="str">
            <v>Врач-дерматовенеролог</v>
          </cell>
        </row>
        <row r="11">
          <cell r="B11" t="str">
            <v>Врач-детский кардиолог</v>
          </cell>
        </row>
        <row r="12">
          <cell r="B12" t="str">
            <v>Врач-невролог</v>
          </cell>
        </row>
        <row r="13">
          <cell r="B13" t="str">
            <v>Врач-оториноларинголог</v>
          </cell>
        </row>
        <row r="14">
          <cell r="B14" t="str">
            <v>Врач-офтальмолог</v>
          </cell>
        </row>
        <row r="15">
          <cell r="B15" t="str">
            <v>Врач-педиатр</v>
          </cell>
        </row>
        <row r="16">
          <cell r="B16" t="str">
            <v>Врач-травматолог-ортопед</v>
          </cell>
        </row>
        <row r="18">
          <cell r="B18" t="str">
            <v>Врач-детский хирург</v>
          </cell>
        </row>
        <row r="19">
          <cell r="B19" t="str">
            <v>Врач-детский эндокринолог</v>
          </cell>
        </row>
      </sheetData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зр.пол.перв.прием"/>
      <sheetName val="Взр.пол.повт.прием"/>
      <sheetName val="Взр.пол.профосмотр"/>
      <sheetName val="Взр.пол.прием на дому"/>
      <sheetName val="Дет.пол.перв.прием"/>
      <sheetName val="Дет.пол.повт.прием"/>
      <sheetName val="Дет.пол.профосмотр"/>
      <sheetName val="Дет.пол.на дому"/>
      <sheetName val="Накладные"/>
    </sheetNames>
    <sheetDataSet>
      <sheetData sheetId="0" refreshError="1"/>
      <sheetData sheetId="1" refreshError="1"/>
      <sheetData sheetId="2" refreshError="1"/>
      <sheetData sheetId="3">
        <row r="7">
          <cell r="L7">
            <v>271.75154007852734</v>
          </cell>
          <cell r="M7">
            <v>62.2</v>
          </cell>
          <cell r="N7">
            <v>204.04182195487019</v>
          </cell>
          <cell r="O7">
            <v>537.99336203339749</v>
          </cell>
          <cell r="P7">
            <v>107.5986724066795</v>
          </cell>
          <cell r="Q7">
            <v>157.5</v>
          </cell>
          <cell r="S7">
            <v>800</v>
          </cell>
        </row>
        <row r="8">
          <cell r="L8">
            <v>320.58189493638776</v>
          </cell>
          <cell r="M8">
            <v>10.199999999999999</v>
          </cell>
          <cell r="O8">
            <v>532.88708809295838</v>
          </cell>
          <cell r="P8">
            <v>106.57741761859168</v>
          </cell>
          <cell r="Q8">
            <v>157.5</v>
          </cell>
          <cell r="S8">
            <v>800</v>
          </cell>
        </row>
        <row r="9">
          <cell r="L9">
            <v>320.58189493638776</v>
          </cell>
          <cell r="M9">
            <v>10.199999999999999</v>
          </cell>
          <cell r="O9">
            <v>532.88708809295838</v>
          </cell>
          <cell r="P9">
            <v>106.57741761859168</v>
          </cell>
          <cell r="Q9">
            <v>157.5</v>
          </cell>
          <cell r="S9">
            <v>800</v>
          </cell>
        </row>
        <row r="10">
          <cell r="L10">
            <v>320.58189493638776</v>
          </cell>
          <cell r="M10">
            <v>10.199999999999999</v>
          </cell>
          <cell r="O10">
            <v>532.88708809295838</v>
          </cell>
          <cell r="P10">
            <v>106.57741761859168</v>
          </cell>
          <cell r="Q10">
            <v>157.5</v>
          </cell>
          <cell r="S10">
            <v>800</v>
          </cell>
        </row>
        <row r="11">
          <cell r="L11">
            <v>320.58189493638776</v>
          </cell>
          <cell r="M11">
            <v>10.199999999999999</v>
          </cell>
          <cell r="O11">
            <v>532.88708809295838</v>
          </cell>
          <cell r="P11">
            <v>106.57741761859168</v>
          </cell>
          <cell r="Q11">
            <v>157.5</v>
          </cell>
          <cell r="S11">
            <v>800</v>
          </cell>
        </row>
        <row r="12">
          <cell r="L12">
            <v>323.45426875155607</v>
          </cell>
          <cell r="M12">
            <v>10.199999999999999</v>
          </cell>
          <cell r="O12">
            <v>537.51446021250513</v>
          </cell>
          <cell r="P12">
            <v>107.50289204250103</v>
          </cell>
          <cell r="Q12">
            <v>157.5</v>
          </cell>
          <cell r="S12">
            <v>800</v>
          </cell>
        </row>
        <row r="13">
          <cell r="L13">
            <v>320.58189493638776</v>
          </cell>
          <cell r="M13">
            <v>10.199999999999999</v>
          </cell>
          <cell r="O13">
            <v>532.88708809295838</v>
          </cell>
          <cell r="P13">
            <v>106.57741761859168</v>
          </cell>
          <cell r="Q13">
            <v>157.5</v>
          </cell>
          <cell r="S13">
            <v>800</v>
          </cell>
        </row>
        <row r="14">
          <cell r="L14">
            <v>320.58189493638776</v>
          </cell>
          <cell r="M14">
            <v>10.199999999999999</v>
          </cell>
          <cell r="O14">
            <v>532.88708809295838</v>
          </cell>
          <cell r="P14">
            <v>106.57741761859168</v>
          </cell>
          <cell r="Q14">
            <v>157.5</v>
          </cell>
          <cell r="S14">
            <v>800</v>
          </cell>
        </row>
        <row r="15">
          <cell r="L15">
            <v>320.58189493638776</v>
          </cell>
          <cell r="M15">
            <v>10.199999999999999</v>
          </cell>
          <cell r="O15">
            <v>532.88708809295838</v>
          </cell>
          <cell r="P15">
            <v>106.57741761859168</v>
          </cell>
          <cell r="Q15">
            <v>157.5</v>
          </cell>
          <cell r="S15">
            <v>800</v>
          </cell>
        </row>
        <row r="16">
          <cell r="L16">
            <v>320.58189493638776</v>
          </cell>
          <cell r="M16">
            <v>10.199999999999999</v>
          </cell>
          <cell r="O16">
            <v>532.88708809295838</v>
          </cell>
          <cell r="P16">
            <v>106.57741761859168</v>
          </cell>
          <cell r="Q16">
            <v>157.5</v>
          </cell>
          <cell r="S16">
            <v>800</v>
          </cell>
        </row>
        <row r="17">
          <cell r="L17">
            <v>320.58189493638776</v>
          </cell>
          <cell r="M17">
            <v>10.199999999999999</v>
          </cell>
          <cell r="O17">
            <v>532.88708809295838</v>
          </cell>
          <cell r="P17">
            <v>106.57741761859168</v>
          </cell>
          <cell r="Q17">
            <v>157.5</v>
          </cell>
          <cell r="S17">
            <v>800</v>
          </cell>
        </row>
        <row r="18">
          <cell r="L18">
            <v>320.58189493638776</v>
          </cell>
          <cell r="M18">
            <v>10.199999999999999</v>
          </cell>
          <cell r="O18">
            <v>532.88708809295838</v>
          </cell>
          <cell r="P18">
            <v>106.57741761859168</v>
          </cell>
          <cell r="Q18">
            <v>157.5</v>
          </cell>
          <cell r="S18">
            <v>800</v>
          </cell>
        </row>
        <row r="19">
          <cell r="L19">
            <v>320.58189493638776</v>
          </cell>
          <cell r="M19">
            <v>10.199999999999999</v>
          </cell>
          <cell r="O19">
            <v>532.88708809295838</v>
          </cell>
          <cell r="P19">
            <v>106.57741761859168</v>
          </cell>
          <cell r="Q19">
            <v>157.5</v>
          </cell>
          <cell r="S19">
            <v>800</v>
          </cell>
        </row>
        <row r="20">
          <cell r="L20">
            <v>320.58189493638776</v>
          </cell>
          <cell r="M20">
            <v>10.199999999999999</v>
          </cell>
          <cell r="O20">
            <v>532.88708809295838</v>
          </cell>
          <cell r="P20">
            <v>106.57741761859168</v>
          </cell>
          <cell r="Q20">
            <v>157.5</v>
          </cell>
          <cell r="S20">
            <v>800</v>
          </cell>
        </row>
        <row r="21">
          <cell r="L21">
            <v>320.58189493638776</v>
          </cell>
          <cell r="M21">
            <v>10.199999999999999</v>
          </cell>
          <cell r="O21">
            <v>532.88708809295838</v>
          </cell>
          <cell r="P21">
            <v>106.57741761859168</v>
          </cell>
          <cell r="Q21">
            <v>157.5</v>
          </cell>
          <cell r="S21">
            <v>800</v>
          </cell>
        </row>
      </sheetData>
      <sheetData sheetId="4">
        <row r="7">
          <cell r="L7">
            <v>107.42678068729283</v>
          </cell>
          <cell r="M7">
            <v>62.2</v>
          </cell>
          <cell r="N7">
            <v>158.20846251084379</v>
          </cell>
          <cell r="O7">
            <v>417.14537653545</v>
          </cell>
          <cell r="P7">
            <v>29.200176357481503</v>
          </cell>
          <cell r="R7">
            <v>450</v>
          </cell>
        </row>
        <row r="8">
          <cell r="L8">
            <v>89.310133337313417</v>
          </cell>
        </row>
        <row r="9">
          <cell r="L9">
            <v>108.36092660631279</v>
          </cell>
          <cell r="M9">
            <v>10.199999999999999</v>
          </cell>
          <cell r="N9">
            <v>126.38127501417738</v>
          </cell>
          <cell r="O9">
            <v>333.22720994906223</v>
          </cell>
          <cell r="P9">
            <v>66.645441989812454</v>
          </cell>
          <cell r="R9">
            <v>400</v>
          </cell>
        </row>
        <row r="10">
          <cell r="L10">
            <v>88.285008328572076</v>
          </cell>
        </row>
        <row r="11">
          <cell r="L11">
            <v>109.69137685461391</v>
          </cell>
          <cell r="M11">
            <v>10.199999999999999</v>
          </cell>
          <cell r="N11">
            <v>127.85646054542346</v>
          </cell>
          <cell r="O11">
            <v>337.11680481728314</v>
          </cell>
          <cell r="P11">
            <v>67.423360963456631</v>
          </cell>
          <cell r="R11">
            <v>400</v>
          </cell>
        </row>
        <row r="12">
          <cell r="L12">
            <v>89.36896741724577</v>
          </cell>
        </row>
        <row r="13">
          <cell r="L13">
            <v>109.69137685461391</v>
          </cell>
          <cell r="M13">
            <v>10.199999999999999</v>
          </cell>
          <cell r="N13">
            <v>127.85646054542346</v>
          </cell>
          <cell r="O13">
            <v>337.11680481728314</v>
          </cell>
          <cell r="P13">
            <v>67.423360963456631</v>
          </cell>
          <cell r="R13">
            <v>400</v>
          </cell>
        </row>
        <row r="14">
          <cell r="L14">
            <v>89.36896741724577</v>
          </cell>
        </row>
        <row r="15">
          <cell r="L15">
            <v>108.36092660631279</v>
          </cell>
          <cell r="M15">
            <v>10.199999999999999</v>
          </cell>
          <cell r="N15">
            <v>126.38127501417738</v>
          </cell>
          <cell r="O15">
            <v>333.22720994906223</v>
          </cell>
          <cell r="P15">
            <v>66.645441989812454</v>
          </cell>
          <cell r="R15">
            <v>400</v>
          </cell>
        </row>
        <row r="16">
          <cell r="L16">
            <v>88.285008328572076</v>
          </cell>
        </row>
        <row r="17">
          <cell r="L17">
            <v>109.69137685461391</v>
          </cell>
          <cell r="M17">
            <v>10.199999999999999</v>
          </cell>
          <cell r="N17">
            <v>127.85646054542346</v>
          </cell>
          <cell r="O17">
            <v>337.11680481728314</v>
          </cell>
          <cell r="P17">
            <v>67.423360963456631</v>
          </cell>
          <cell r="R17">
            <v>400</v>
          </cell>
        </row>
        <row r="18">
          <cell r="L18">
            <v>89.36896741724577</v>
          </cell>
        </row>
        <row r="19">
          <cell r="L19">
            <v>106.80401674127955</v>
          </cell>
          <cell r="M19">
            <v>10.199999999999999</v>
          </cell>
          <cell r="N19">
            <v>125.74002345982046</v>
          </cell>
          <cell r="O19">
            <v>331.53643363500873</v>
          </cell>
          <cell r="P19">
            <v>66.307286727001753</v>
          </cell>
          <cell r="R19">
            <v>400</v>
          </cell>
        </row>
        <row r="20">
          <cell r="L20">
            <v>88.7923934339087</v>
          </cell>
        </row>
        <row r="21">
          <cell r="L21">
            <v>106.80401674127955</v>
          </cell>
          <cell r="M21">
            <v>10.199999999999999</v>
          </cell>
          <cell r="N21">
            <v>125.74002345982046</v>
          </cell>
          <cell r="O21">
            <v>331.53643363500873</v>
          </cell>
          <cell r="P21">
            <v>66.307286727001753</v>
          </cell>
          <cell r="R21">
            <v>400</v>
          </cell>
        </row>
        <row r="22">
          <cell r="L22">
            <v>88.7923934339087</v>
          </cell>
        </row>
        <row r="23">
          <cell r="L23">
            <v>109.27509079444461</v>
          </cell>
          <cell r="M23">
            <v>10.199999999999999</v>
          </cell>
          <cell r="N23">
            <v>125.8407016234181</v>
          </cell>
          <cell r="O23">
            <v>331.80188991842317</v>
          </cell>
          <cell r="P23">
            <v>66.360377983684643</v>
          </cell>
          <cell r="R23">
            <v>400</v>
          </cell>
        </row>
        <row r="24">
          <cell r="L24">
            <v>86.486097500560419</v>
          </cell>
        </row>
        <row r="25">
          <cell r="L25">
            <v>106.80401674127955</v>
          </cell>
          <cell r="M25">
            <v>10.199999999999999</v>
          </cell>
          <cell r="N25">
            <v>125.74002345982046</v>
          </cell>
          <cell r="O25">
            <v>331.53643363500873</v>
          </cell>
          <cell r="P25">
            <v>66.307286727001753</v>
          </cell>
          <cell r="R25">
            <v>400</v>
          </cell>
        </row>
        <row r="26">
          <cell r="L26">
            <v>88.7923934339087</v>
          </cell>
        </row>
        <row r="27">
          <cell r="L27">
            <v>106.80401674127955</v>
          </cell>
          <cell r="M27">
            <v>10.199999999999999</v>
          </cell>
          <cell r="N27">
            <v>125.74002345982046</v>
          </cell>
          <cell r="O27">
            <v>331.53643363500873</v>
          </cell>
          <cell r="P27">
            <v>66.307286727001753</v>
          </cell>
          <cell r="R27">
            <v>400</v>
          </cell>
        </row>
        <row r="28">
          <cell r="L28">
            <v>88.7923934339087</v>
          </cell>
        </row>
        <row r="29">
          <cell r="L29">
            <v>74.307061740222309</v>
          </cell>
          <cell r="M29">
            <v>10.199999999999999</v>
          </cell>
          <cell r="N29">
            <v>127.12222212438566</v>
          </cell>
          <cell r="O29">
            <v>335.18085172255144</v>
          </cell>
          <cell r="P29">
            <v>67.036170344510296</v>
          </cell>
          <cell r="R29">
            <v>400</v>
          </cell>
        </row>
        <row r="30">
          <cell r="L30">
            <v>61.775783928971734</v>
          </cell>
        </row>
        <row r="31">
          <cell r="L31">
            <v>61.775783928971734</v>
          </cell>
        </row>
        <row r="32">
          <cell r="L32">
            <v>107.42678068729283</v>
          </cell>
          <cell r="M32">
            <v>10.199999999999999</v>
          </cell>
          <cell r="N32">
            <v>125.34550644968544</v>
          </cell>
          <cell r="O32">
            <v>330.49621780754546</v>
          </cell>
          <cell r="P32">
            <v>66.099243561509098</v>
          </cell>
          <cell r="R32">
            <v>400</v>
          </cell>
        </row>
        <row r="33">
          <cell r="L33">
            <v>87.523930670567154</v>
          </cell>
        </row>
      </sheetData>
      <sheetData sheetId="5">
        <row r="7">
          <cell r="L7">
            <v>59.445649392177842</v>
          </cell>
          <cell r="M7">
            <v>62.2</v>
          </cell>
          <cell r="N7">
            <v>104.52017897896758</v>
          </cell>
          <cell r="O7">
            <v>275.58645551432284</v>
          </cell>
          <cell r="P7">
            <v>27.558645551432285</v>
          </cell>
          <cell r="R7">
            <v>300</v>
          </cell>
        </row>
        <row r="8">
          <cell r="L8">
            <v>49.420627143177391</v>
          </cell>
        </row>
        <row r="9">
          <cell r="L9">
            <v>66.876355566200075</v>
          </cell>
          <cell r="M9">
            <v>10.199999999999999</v>
          </cell>
          <cell r="N9">
            <v>80.3837346728765</v>
          </cell>
          <cell r="O9">
            <v>211.94633166442964</v>
          </cell>
          <cell r="P9">
            <v>38.150339699597332</v>
          </cell>
          <cell r="R9">
            <v>250</v>
          </cell>
        </row>
        <row r="10">
          <cell r="L10">
            <v>54.486241425353064</v>
          </cell>
        </row>
        <row r="11">
          <cell r="L11">
            <v>66.87635556620009</v>
          </cell>
          <cell r="M11">
            <v>10.199999999999999</v>
          </cell>
          <cell r="N11">
            <v>80.3837346728765</v>
          </cell>
          <cell r="O11">
            <v>211.94633166442964</v>
          </cell>
          <cell r="P11">
            <v>42.389266332885931</v>
          </cell>
          <cell r="R11">
            <v>250</v>
          </cell>
        </row>
        <row r="12">
          <cell r="L12">
            <v>54.48624142535305</v>
          </cell>
        </row>
        <row r="13">
          <cell r="L13">
            <v>66.87635556620009</v>
          </cell>
          <cell r="M13">
            <v>10.199999999999999</v>
          </cell>
          <cell r="N13">
            <v>80.3837346728765</v>
          </cell>
          <cell r="O13">
            <v>211.94633166442964</v>
          </cell>
          <cell r="P13">
            <v>42.389266332885931</v>
          </cell>
          <cell r="R13">
            <v>250</v>
          </cell>
        </row>
        <row r="14">
          <cell r="L14">
            <v>54.48624142535305</v>
          </cell>
        </row>
        <row r="15">
          <cell r="L15">
            <v>66.876355566200075</v>
          </cell>
          <cell r="M15">
            <v>10.199999999999999</v>
          </cell>
          <cell r="N15">
            <v>80.3837346728765</v>
          </cell>
          <cell r="O15">
            <v>211.94633166442964</v>
          </cell>
          <cell r="P15">
            <v>38.150339699597332</v>
          </cell>
          <cell r="R15">
            <v>250</v>
          </cell>
        </row>
        <row r="16">
          <cell r="L16">
            <v>54.486241425353064</v>
          </cell>
        </row>
        <row r="17">
          <cell r="L17">
            <v>66.87635556620009</v>
          </cell>
          <cell r="M17">
            <v>10.199999999999999</v>
          </cell>
          <cell r="N17">
            <v>80.3837346728765</v>
          </cell>
          <cell r="O17">
            <v>211.94633166442964</v>
          </cell>
          <cell r="P17">
            <v>42.389266332885931</v>
          </cell>
          <cell r="R17">
            <v>250</v>
          </cell>
        </row>
        <row r="18">
          <cell r="L18">
            <v>54.48624142535305</v>
          </cell>
        </row>
        <row r="19">
          <cell r="L19">
            <v>64.399453508192678</v>
          </cell>
          <cell r="M19">
            <v>10.199999999999999</v>
          </cell>
          <cell r="N19">
            <v>78.291617128994147</v>
          </cell>
          <cell r="O19">
            <v>206.43008337562898</v>
          </cell>
          <cell r="P19">
            <v>41.286016675125801</v>
          </cell>
        </row>
        <row r="20">
          <cell r="L20">
            <v>53.539012738442153</v>
          </cell>
        </row>
        <row r="21">
          <cell r="L21">
            <v>64.399453508192678</v>
          </cell>
          <cell r="M21">
            <v>10.199999999999999</v>
          </cell>
          <cell r="N21">
            <v>78.291617128994147</v>
          </cell>
          <cell r="O21">
            <v>206.43008337562898</v>
          </cell>
          <cell r="P21">
            <v>41.286016675125801</v>
          </cell>
          <cell r="R21">
            <v>250</v>
          </cell>
        </row>
        <row r="22">
          <cell r="L22">
            <v>53.539012738442153</v>
          </cell>
        </row>
        <row r="23">
          <cell r="L23">
            <v>66.293555081963049</v>
          </cell>
          <cell r="M23">
            <v>10.199999999999999</v>
          </cell>
          <cell r="N23">
            <v>78.794660121231459</v>
          </cell>
          <cell r="O23">
            <v>207.75644768686783</v>
          </cell>
          <cell r="P23">
            <v>41.55128953737357</v>
          </cell>
        </row>
        <row r="24">
          <cell r="L24">
            <v>52.468232483673319</v>
          </cell>
        </row>
        <row r="25">
          <cell r="L25">
            <v>64.399453508192678</v>
          </cell>
          <cell r="M25">
            <v>10.199999999999999</v>
          </cell>
          <cell r="N25">
            <v>78.291617128994147</v>
          </cell>
          <cell r="O25">
            <v>206.43008337562898</v>
          </cell>
          <cell r="P25">
            <v>41.286016675125801</v>
          </cell>
        </row>
        <row r="26">
          <cell r="L26">
            <v>53.539012738442153</v>
          </cell>
        </row>
        <row r="27">
          <cell r="L27">
            <v>64.399453508192678</v>
          </cell>
          <cell r="M27">
            <v>10.199999999999999</v>
          </cell>
          <cell r="N27">
            <v>78.291617128994147</v>
          </cell>
          <cell r="O27">
            <v>206.43008337562898</v>
          </cell>
          <cell r="P27">
            <v>41.286016675125801</v>
          </cell>
        </row>
        <row r="28">
          <cell r="L28">
            <v>53.539012738442153</v>
          </cell>
        </row>
        <row r="29">
          <cell r="L29">
            <v>49.538041160148218</v>
          </cell>
          <cell r="M29">
            <v>10.199999999999999</v>
          </cell>
          <cell r="N29">
            <v>86.825521927294773</v>
          </cell>
          <cell r="O29">
            <v>228.93127499273859</v>
          </cell>
          <cell r="P29">
            <v>22.893127499273859</v>
          </cell>
        </row>
        <row r="30">
          <cell r="L30">
            <v>41.183855952647811</v>
          </cell>
        </row>
        <row r="31">
          <cell r="L31">
            <v>41.183855952647811</v>
          </cell>
        </row>
        <row r="32">
          <cell r="L32">
            <v>68.659725047965409</v>
          </cell>
          <cell r="M32">
            <v>10.199999999999999</v>
          </cell>
          <cell r="N32">
            <v>82.361111023270198</v>
          </cell>
          <cell r="O32">
            <v>217.16004393459809</v>
          </cell>
          <cell r="P32">
            <v>32.574006590189711</v>
          </cell>
        </row>
        <row r="33">
          <cell r="L33">
            <v>55.939207863362483</v>
          </cell>
        </row>
      </sheetData>
      <sheetData sheetId="6">
        <row r="7">
          <cell r="L7">
            <v>31.138197300664594</v>
          </cell>
          <cell r="M7">
            <v>62.2</v>
          </cell>
          <cell r="N7">
            <v>72.845675420338551</v>
          </cell>
          <cell r="O7">
            <v>192.07086789123892</v>
          </cell>
          <cell r="P7">
            <v>9.6035433945619459</v>
          </cell>
          <cell r="R7">
            <v>200</v>
          </cell>
        </row>
        <row r="8">
          <cell r="L8">
            <v>25.886995170235771</v>
          </cell>
        </row>
        <row r="9">
          <cell r="L9">
            <v>31.138197300664594</v>
          </cell>
          <cell r="M9">
            <v>10.199999999999999</v>
          </cell>
          <cell r="N9">
            <v>40.757740349510875</v>
          </cell>
          <cell r="O9">
            <v>107.46519291700653</v>
          </cell>
          <cell r="P9">
            <v>5.373259645850327</v>
          </cell>
          <cell r="R9">
            <v>110</v>
          </cell>
        </row>
        <row r="10">
          <cell r="L10">
            <v>25.369255266831054</v>
          </cell>
        </row>
        <row r="11">
          <cell r="L11">
            <v>31.138197300664594</v>
          </cell>
          <cell r="M11">
            <v>10.199999999999999</v>
          </cell>
          <cell r="N11">
            <v>40.757740349510875</v>
          </cell>
          <cell r="O11">
            <v>107.46519291700653</v>
          </cell>
          <cell r="P11">
            <v>5.373259645850327</v>
          </cell>
          <cell r="R11">
            <v>110</v>
          </cell>
        </row>
        <row r="12">
          <cell r="L12">
            <v>25.369255266831054</v>
          </cell>
        </row>
        <row r="13">
          <cell r="L13">
            <v>31.138197300664594</v>
          </cell>
          <cell r="M13">
            <v>10.199999999999999</v>
          </cell>
          <cell r="N13">
            <v>40.757740349510875</v>
          </cell>
          <cell r="O13">
            <v>107.46519291700653</v>
          </cell>
          <cell r="P13">
            <v>5.373259645850327</v>
          </cell>
          <cell r="R13">
            <v>110</v>
          </cell>
        </row>
        <row r="14">
          <cell r="L14">
            <v>25.369255266831054</v>
          </cell>
        </row>
        <row r="15">
          <cell r="L15">
            <v>31.138197300664594</v>
          </cell>
          <cell r="M15">
            <v>10.199999999999999</v>
          </cell>
          <cell r="N15">
            <v>41.074075447605047</v>
          </cell>
          <cell r="O15">
            <v>108.29926791850539</v>
          </cell>
          <cell r="P15">
            <v>5.4149633959252697</v>
          </cell>
          <cell r="R15">
            <v>110</v>
          </cell>
        </row>
        <row r="16">
          <cell r="L16">
            <v>25.886995170235771</v>
          </cell>
        </row>
        <row r="17">
          <cell r="L17">
            <v>31.138197300664594</v>
          </cell>
          <cell r="M17">
            <v>10.199999999999999</v>
          </cell>
          <cell r="N17">
            <v>41.074075447605047</v>
          </cell>
          <cell r="O17">
            <v>108.29926791850539</v>
          </cell>
          <cell r="P17">
            <v>5.4149633959252697</v>
          </cell>
          <cell r="R17">
            <v>110</v>
          </cell>
        </row>
        <row r="18">
          <cell r="L18">
            <v>25.886995170235771</v>
          </cell>
        </row>
        <row r="19">
          <cell r="L19">
            <v>32.054026633037076</v>
          </cell>
          <cell r="M19">
            <v>10.199999999999999</v>
          </cell>
          <cell r="N19">
            <v>41.317305026269224</v>
          </cell>
          <cell r="O19">
            <v>108.94058692613734</v>
          </cell>
          <cell r="P19">
            <v>5.4470293463068673</v>
          </cell>
          <cell r="R19">
            <v>110</v>
          </cell>
        </row>
        <row r="20">
          <cell r="L20">
            <v>25.369255266831054</v>
          </cell>
        </row>
        <row r="21">
          <cell r="L21">
            <v>54.423417710380491</v>
          </cell>
          <cell r="M21">
            <v>10.199999999999999</v>
          </cell>
          <cell r="N21">
            <v>39.484411083943662</v>
          </cell>
          <cell r="O21">
            <v>104.10782879432415</v>
          </cell>
          <cell r="P21">
            <v>5.205391439716208</v>
          </cell>
          <cell r="R21">
            <v>110</v>
          </cell>
        </row>
        <row r="22">
          <cell r="L22">
            <v>0</v>
          </cell>
        </row>
        <row r="23">
          <cell r="L23">
            <v>31.138197300664594</v>
          </cell>
          <cell r="M23">
            <v>10.199999999999999</v>
          </cell>
          <cell r="N23">
            <v>41.074075447605047</v>
          </cell>
          <cell r="O23">
            <v>108.29926791850539</v>
          </cell>
          <cell r="P23">
            <v>5.4149633959252697</v>
          </cell>
          <cell r="R23">
            <v>110</v>
          </cell>
        </row>
        <row r="24">
          <cell r="L24">
            <v>25.886995170235771</v>
          </cell>
        </row>
        <row r="25">
          <cell r="L25">
            <v>31.138197300664594</v>
          </cell>
          <cell r="M25">
            <v>10.199999999999999</v>
          </cell>
          <cell r="N25">
            <v>41.074075447605047</v>
          </cell>
          <cell r="O25">
            <v>108.29926791850539</v>
          </cell>
          <cell r="P25">
            <v>5.4149633959252697</v>
          </cell>
          <cell r="R25">
            <v>110</v>
          </cell>
        </row>
        <row r="26">
          <cell r="L26">
            <v>25.886995170235771</v>
          </cell>
        </row>
        <row r="27">
          <cell r="L27">
            <v>31.138197300664594</v>
          </cell>
          <cell r="M27">
            <v>10.199999999999999</v>
          </cell>
          <cell r="N27">
            <v>41.074075447605047</v>
          </cell>
          <cell r="O27">
            <v>108.29926791850539</v>
          </cell>
          <cell r="P27">
            <v>5.4149633959252697</v>
          </cell>
          <cell r="R27">
            <v>110</v>
          </cell>
        </row>
        <row r="28">
          <cell r="L28">
            <v>25.886995170235771</v>
          </cell>
        </row>
        <row r="29">
          <cell r="L29">
            <v>31.138197300664594</v>
          </cell>
          <cell r="M29">
            <v>10.199999999999999</v>
          </cell>
          <cell r="N29">
            <v>40.757740349510875</v>
          </cell>
          <cell r="O29">
            <v>107.46519291700653</v>
          </cell>
          <cell r="P29">
            <v>5.373259645850327</v>
          </cell>
          <cell r="R29">
            <v>110</v>
          </cell>
        </row>
        <row r="30">
          <cell r="L30">
            <v>25.369255266831054</v>
          </cell>
        </row>
      </sheetData>
      <sheetData sheetId="7">
        <row r="7">
          <cell r="L7">
            <v>218.67506740693995</v>
          </cell>
          <cell r="M7">
            <v>62.2</v>
          </cell>
          <cell r="N7">
            <v>171.61250546092026</v>
          </cell>
          <cell r="O7">
            <v>452.48757286786019</v>
          </cell>
          <cell r="P7">
            <v>90.497514573572047</v>
          </cell>
          <cell r="Q7">
            <v>157.5</v>
          </cell>
          <cell r="S7">
            <v>700</v>
          </cell>
        </row>
        <row r="8">
          <cell r="L8">
            <v>271.75154007852734</v>
          </cell>
          <cell r="M8">
            <v>10.199999999999999</v>
          </cell>
          <cell r="N8">
            <v>172.27022198213669</v>
          </cell>
          <cell r="O8">
            <v>454.22176206066399</v>
          </cell>
          <cell r="P8">
            <v>90.844352412132807</v>
          </cell>
          <cell r="Q8">
            <v>157.5</v>
          </cell>
          <cell r="S8">
            <v>700</v>
          </cell>
        </row>
        <row r="9">
          <cell r="L9">
            <v>271.75154007852734</v>
          </cell>
          <cell r="M9">
            <v>10.199999999999999</v>
          </cell>
          <cell r="N9">
            <v>172.27022198213669</v>
          </cell>
          <cell r="O9">
            <v>454.22176206066399</v>
          </cell>
          <cell r="P9">
            <v>90.844352412132807</v>
          </cell>
          <cell r="Q9">
            <v>157.5</v>
          </cell>
          <cell r="S9">
            <v>700</v>
          </cell>
        </row>
        <row r="10">
          <cell r="L10">
            <v>271.75154007852734</v>
          </cell>
          <cell r="M10">
            <v>10.199999999999999</v>
          </cell>
          <cell r="N10">
            <v>172.27022198213669</v>
          </cell>
          <cell r="O10">
            <v>454.22176206066399</v>
          </cell>
          <cell r="P10">
            <v>90.844352412132807</v>
          </cell>
          <cell r="Q10">
            <v>157.5</v>
          </cell>
          <cell r="S10">
            <v>700</v>
          </cell>
        </row>
        <row r="11">
          <cell r="L11">
            <v>271.75154007852734</v>
          </cell>
          <cell r="M11">
            <v>10.199999999999999</v>
          </cell>
          <cell r="N11">
            <v>172.27022198213669</v>
          </cell>
          <cell r="O11">
            <v>454.22176206066399</v>
          </cell>
          <cell r="P11">
            <v>90.844352412132807</v>
          </cell>
          <cell r="Q11">
            <v>157.5</v>
          </cell>
          <cell r="S11">
            <v>700</v>
          </cell>
        </row>
        <row r="12">
          <cell r="L12">
            <v>271.75154007852734</v>
          </cell>
          <cell r="N12">
            <v>172.27022198213669</v>
          </cell>
          <cell r="O12">
            <v>454.22176206066399</v>
          </cell>
          <cell r="P12">
            <v>90.844352412132807</v>
          </cell>
          <cell r="Q12">
            <v>157.5</v>
          </cell>
          <cell r="S12">
            <v>700</v>
          </cell>
        </row>
        <row r="13">
          <cell r="L13">
            <v>271.75154007852734</v>
          </cell>
          <cell r="M13">
            <v>10.199999999999999</v>
          </cell>
          <cell r="N13">
            <v>172.27022198213669</v>
          </cell>
          <cell r="O13">
            <v>454.22176206066399</v>
          </cell>
          <cell r="P13">
            <v>90.844352412132807</v>
          </cell>
          <cell r="Q13">
            <v>157.5</v>
          </cell>
          <cell r="S13">
            <v>700</v>
          </cell>
        </row>
        <row r="14">
          <cell r="L14">
            <v>271.75154007852734</v>
          </cell>
          <cell r="M14">
            <v>10.199999999999999</v>
          </cell>
          <cell r="N14">
            <v>172.27022198213669</v>
          </cell>
          <cell r="O14">
            <v>454.22176206066399</v>
          </cell>
          <cell r="P14">
            <v>90.844352412132807</v>
          </cell>
          <cell r="Q14">
            <v>157.5</v>
          </cell>
          <cell r="S14">
            <v>700</v>
          </cell>
        </row>
        <row r="15">
          <cell r="L15">
            <v>268.81672335433365</v>
          </cell>
          <cell r="M15">
            <v>10.199999999999999</v>
          </cell>
          <cell r="N15">
            <v>170.47707154070648</v>
          </cell>
          <cell r="O15">
            <v>449.49379489504008</v>
          </cell>
          <cell r="P15">
            <v>89.898758979008022</v>
          </cell>
          <cell r="Q15">
            <v>157.5</v>
          </cell>
          <cell r="S15">
            <v>700</v>
          </cell>
        </row>
        <row r="16">
          <cell r="L16">
            <v>271.75154007852734</v>
          </cell>
          <cell r="M16">
            <v>10.199999999999999</v>
          </cell>
          <cell r="N16">
            <v>172.27022198213669</v>
          </cell>
          <cell r="O16">
            <v>454.22176206066399</v>
          </cell>
          <cell r="P16">
            <v>90.844352412132807</v>
          </cell>
          <cell r="Q16">
            <v>157.5</v>
          </cell>
          <cell r="S16">
            <v>700</v>
          </cell>
        </row>
        <row r="17">
          <cell r="L17">
            <v>271.75154007852734</v>
          </cell>
          <cell r="M17">
            <v>10.199999999999999</v>
          </cell>
          <cell r="N17">
            <v>172.27022198213669</v>
          </cell>
          <cell r="O17">
            <v>454.22176206066399</v>
          </cell>
          <cell r="P17">
            <v>90.844352412132807</v>
          </cell>
          <cell r="Q17">
            <v>157.5</v>
          </cell>
          <cell r="S17">
            <v>700</v>
          </cell>
        </row>
        <row r="18">
          <cell r="L18">
            <v>271.75154007852734</v>
          </cell>
          <cell r="M18">
            <v>10.199999999999999</v>
          </cell>
          <cell r="N18">
            <v>172.27022198213669</v>
          </cell>
          <cell r="O18">
            <v>454.22176206066399</v>
          </cell>
          <cell r="P18">
            <v>90.844352412132807</v>
          </cell>
          <cell r="Q18">
            <v>157.5</v>
          </cell>
          <cell r="S18">
            <v>700</v>
          </cell>
        </row>
        <row r="19">
          <cell r="L19">
            <v>271.75154007852734</v>
          </cell>
          <cell r="M19">
            <v>10.199999999999999</v>
          </cell>
          <cell r="N19">
            <v>172.27022198213669</v>
          </cell>
          <cell r="O19">
            <v>454.22176206066399</v>
          </cell>
          <cell r="P19">
            <v>90.844352412132807</v>
          </cell>
          <cell r="Q19">
            <v>157.5</v>
          </cell>
          <cell r="S19">
            <v>700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ет.сад12мес.до 1г.2мес.29дн"/>
      <sheetName val="Д.с.1г.3мес.до 1 г.11 мес.29"/>
      <sheetName val="Дет.сад 2 года"/>
      <sheetName val="Дет.сад 3 года"/>
      <sheetName val="Оружие"/>
      <sheetName val="Водительская"/>
      <sheetName val="ПРМО"/>
      <sheetName val="Прейскурант с 13.03.19"/>
      <sheetName val="оформление док"/>
      <sheetName val="Прейскурант с 21.03.19"/>
      <sheetName val="Прейскурант с 08.04.19"/>
      <sheetName val="Лист1"/>
    </sheetNames>
    <sheetDataSet>
      <sheetData sheetId="0" refreshError="1"/>
      <sheetData sheetId="1" refreshError="1"/>
      <sheetData sheetId="2">
        <row r="7">
          <cell r="B7" t="str">
            <v>Врач-педиатр</v>
          </cell>
          <cell r="L7">
            <v>242.28529240047604</v>
          </cell>
          <cell r="M7">
            <v>10.199999999999999</v>
          </cell>
          <cell r="N7">
            <v>151.42830775029753</v>
          </cell>
          <cell r="O7">
            <v>403.91360015077356</v>
          </cell>
          <cell r="P7">
            <v>80.782720030154721</v>
          </cell>
          <cell r="R7">
            <v>480</v>
          </cell>
        </row>
        <row r="8">
          <cell r="L8">
            <v>181.0018217902475</v>
          </cell>
        </row>
        <row r="9">
          <cell r="B9" t="str">
            <v>Врач-психиатр детский</v>
          </cell>
          <cell r="L9">
            <v>165.86727541848342</v>
          </cell>
          <cell r="M9">
            <v>10.199999999999999</v>
          </cell>
          <cell r="N9">
            <v>103.66704713655213</v>
          </cell>
          <cell r="O9">
            <v>279.73432255503553</v>
          </cell>
          <cell r="P9">
            <v>55.946864511007107</v>
          </cell>
          <cell r="R9">
            <v>340</v>
          </cell>
        </row>
        <row r="11">
          <cell r="B11" t="str">
            <v xml:space="preserve">Медицинская сестра </v>
          </cell>
        </row>
        <row r="13">
          <cell r="B13" t="str">
            <v>Биолог</v>
          </cell>
          <cell r="L13">
            <v>0</v>
          </cell>
        </row>
        <row r="14">
          <cell r="L14">
            <v>43.961931887203789</v>
          </cell>
        </row>
        <row r="16">
          <cell r="B16" t="str">
            <v>Биолог</v>
          </cell>
          <cell r="L16">
            <v>0</v>
          </cell>
        </row>
        <row r="19">
          <cell r="B19" t="str">
            <v>Биолог</v>
          </cell>
          <cell r="L19">
            <v>0</v>
          </cell>
        </row>
        <row r="22">
          <cell r="B22" t="str">
            <v>Зав.педиатр.отд.</v>
          </cell>
        </row>
        <row r="23">
          <cell r="L23">
            <v>244.31867086898043</v>
          </cell>
        </row>
        <row r="24">
          <cell r="L24">
            <v>1147.7276927420771</v>
          </cell>
        </row>
      </sheetData>
      <sheetData sheetId="3">
        <row r="7">
          <cell r="B7" t="str">
            <v>Врач-оториноларинголог</v>
          </cell>
          <cell r="L7">
            <v>157.41038742803283</v>
          </cell>
          <cell r="M7">
            <v>10.199999999999999</v>
          </cell>
          <cell r="N7">
            <v>98.381492142520528</v>
          </cell>
          <cell r="O7">
            <v>420.60968746320526</v>
          </cell>
          <cell r="P7">
            <v>84.121937492641052</v>
          </cell>
          <cell r="R7">
            <v>500</v>
          </cell>
        </row>
        <row r="8">
          <cell r="L8">
            <v>95.149420241631958</v>
          </cell>
        </row>
        <row r="9">
          <cell r="B9" t="str">
            <v>Врач-офтальмолог</v>
          </cell>
          <cell r="L9">
            <v>157.41038742803283</v>
          </cell>
          <cell r="M9">
            <v>10.199999999999999</v>
          </cell>
          <cell r="N9">
            <v>98.381492142520528</v>
          </cell>
          <cell r="O9">
            <v>420.60968746320526</v>
          </cell>
          <cell r="P9">
            <v>84.121937492641052</v>
          </cell>
          <cell r="R9">
            <v>500</v>
          </cell>
        </row>
        <row r="10">
          <cell r="L10">
            <v>95.149420241631958</v>
          </cell>
        </row>
        <row r="11">
          <cell r="B11" t="str">
            <v>Врач акушер-гинеколог (девочки),                                                                     Врач-детский уролог-андролог (мальчики)</v>
          </cell>
          <cell r="L11">
            <v>157.41038742803283</v>
          </cell>
          <cell r="M11">
            <v>10.199999999999999</v>
          </cell>
          <cell r="N11">
            <v>98.381492142520528</v>
          </cell>
          <cell r="O11">
            <v>265.99187957055335</v>
          </cell>
          <cell r="P11">
            <v>53.19837591411067</v>
          </cell>
          <cell r="R11">
            <v>320</v>
          </cell>
        </row>
        <row r="12">
          <cell r="L12">
            <v>157.41038742803283</v>
          </cell>
        </row>
        <row r="13">
          <cell r="B13" t="str">
            <v>Врач-педиатр</v>
          </cell>
          <cell r="L13">
            <v>226.88988065143857</v>
          </cell>
          <cell r="M13">
            <v>10.199999999999999</v>
          </cell>
          <cell r="N13">
            <v>141.80617540714911</v>
          </cell>
          <cell r="O13">
            <v>378.89605605858765</v>
          </cell>
          <cell r="P13">
            <v>75.779211211717538</v>
          </cell>
          <cell r="R13">
            <v>450</v>
          </cell>
        </row>
        <row r="14">
          <cell r="L14">
            <v>156.0673472336581</v>
          </cell>
        </row>
        <row r="15">
          <cell r="B15" t="str">
            <v>Врач-психиатр детский</v>
          </cell>
          <cell r="L15">
            <v>143.01770784072869</v>
          </cell>
          <cell r="M15">
            <v>10.199999999999999</v>
          </cell>
          <cell r="N15">
            <v>89.386067400455431</v>
          </cell>
          <cell r="O15">
            <v>242.60377524118411</v>
          </cell>
          <cell r="P15">
            <v>48.520755048236822</v>
          </cell>
          <cell r="R15">
            <v>290</v>
          </cell>
        </row>
        <row r="16">
          <cell r="L16">
            <v>157.41038742803283</v>
          </cell>
        </row>
        <row r="17">
          <cell r="B17" t="str">
            <v>Забор крови (капилярной)</v>
          </cell>
        </row>
        <row r="18">
          <cell r="L18">
            <v>27.335303801658771</v>
          </cell>
        </row>
        <row r="19">
          <cell r="B19" t="str">
            <v>Общий анализ крови</v>
          </cell>
        </row>
        <row r="20">
          <cell r="L20">
            <v>61.500331617387445</v>
          </cell>
        </row>
        <row r="21">
          <cell r="B21" t="str">
            <v>Фельдшер-лаборант</v>
          </cell>
        </row>
        <row r="23">
          <cell r="L23">
            <v>0</v>
          </cell>
        </row>
        <row r="24">
          <cell r="B24" t="str">
            <v>Фельдшер-лаборант</v>
          </cell>
        </row>
        <row r="26">
          <cell r="L26">
            <v>0</v>
          </cell>
        </row>
        <row r="27">
          <cell r="B27" t="str">
            <v>Фельдшер-лаборант</v>
          </cell>
        </row>
        <row r="29">
          <cell r="L29">
            <v>0</v>
          </cell>
        </row>
        <row r="30">
          <cell r="B30" t="str">
            <v>Фельдшер-лаборант</v>
          </cell>
        </row>
        <row r="32">
          <cell r="L32">
            <v>0</v>
          </cell>
        </row>
        <row r="33">
          <cell r="B33" t="str">
            <v>Фельдшер-лаборант</v>
          </cell>
        </row>
        <row r="35">
          <cell r="L35">
            <v>34.768253914235991</v>
          </cell>
        </row>
        <row r="36">
          <cell r="B36" t="str">
            <v>Оформление документации</v>
          </cell>
        </row>
        <row r="37">
          <cell r="L37">
            <v>87.677552276132687</v>
          </cell>
          <cell r="N37">
            <v>199.65686055462444</v>
          </cell>
          <cell r="O37">
            <v>519.10783744202354</v>
          </cell>
          <cell r="P37">
            <v>103.82156748840471</v>
          </cell>
          <cell r="R37">
            <v>620</v>
          </cell>
        </row>
        <row r="38">
          <cell r="B38" t="str">
            <v>Медицинская сестра участковая</v>
          </cell>
        </row>
        <row r="39">
          <cell r="L39">
            <v>2295.3612914377786</v>
          </cell>
          <cell r="M39">
            <v>167.50568551937485</v>
          </cell>
          <cell r="N39">
            <v>1434.6008071486115</v>
          </cell>
          <cell r="O39">
            <v>3897.4677841057646</v>
          </cell>
          <cell r="P39">
            <v>779.49355682115299</v>
          </cell>
          <cell r="R39">
            <v>4700</v>
          </cell>
        </row>
      </sheetData>
      <sheetData sheetId="4">
        <row r="1">
          <cell r="A1" t="str">
            <v>Комиссия для получения разрешения на ношение оружия</v>
          </cell>
        </row>
        <row r="7">
          <cell r="A7" t="str">
            <v>Врач-профпатолог</v>
          </cell>
        </row>
        <row r="8">
          <cell r="A8" t="str">
            <v>Врач-психиатр-нарколог</v>
          </cell>
        </row>
        <row r="9">
          <cell r="A9" t="str">
            <v>Врач-офтальмолог</v>
          </cell>
        </row>
        <row r="11">
          <cell r="R11">
            <v>470</v>
          </cell>
        </row>
        <row r="18">
          <cell r="B18">
            <v>2</v>
          </cell>
        </row>
      </sheetData>
      <sheetData sheetId="5">
        <row r="6">
          <cell r="A6" t="str">
            <v>Водительская комиссия категории М, А, В.</v>
          </cell>
        </row>
        <row r="7">
          <cell r="A7" t="str">
            <v>Врач-профпатолог (Врач-терапевт)</v>
          </cell>
          <cell r="K7">
            <v>113.77055328421147</v>
          </cell>
          <cell r="L7">
            <v>10.199999999999999</v>
          </cell>
          <cell r="N7">
            <v>71.106595802632171</v>
          </cell>
          <cell r="O7">
            <v>195.07714908684363</v>
          </cell>
          <cell r="P7">
            <v>14.221319160526434</v>
          </cell>
          <cell r="R7">
            <v>210</v>
          </cell>
        </row>
        <row r="8">
          <cell r="A8" t="str">
            <v>Врач-офтальмолог</v>
          </cell>
        </row>
        <row r="9">
          <cell r="A9" t="str">
            <v>Цветоощущение</v>
          </cell>
        </row>
        <row r="10">
          <cell r="R10">
            <v>20</v>
          </cell>
        </row>
        <row r="11">
          <cell r="R11">
            <v>470</v>
          </cell>
        </row>
        <row r="12">
          <cell r="A12" t="str">
            <v>Водительская комиссия категорий "С", "D", "СЕ", "DE", "Tm", "Тb" и подкатегорий "С1", "D1", "С1Е", "D1E"  (с ЭЭГ)</v>
          </cell>
        </row>
        <row r="13">
          <cell r="A13" t="str">
            <v>Врач-профпатолог (Врач-терапевт)</v>
          </cell>
          <cell r="K13">
            <v>88.331174910102078</v>
          </cell>
          <cell r="L13">
            <v>10.199999999999999</v>
          </cell>
          <cell r="N13">
            <v>55.206984318813795</v>
          </cell>
          <cell r="O13">
            <v>153.73815922891589</v>
          </cell>
          <cell r="P13">
            <v>11.04139686376276</v>
          </cell>
          <cell r="R13">
            <v>160</v>
          </cell>
        </row>
        <row r="14">
          <cell r="A14" t="str">
            <v>Врач-офтальмолог</v>
          </cell>
        </row>
        <row r="15">
          <cell r="A15" t="str">
            <v>Цветоощущение</v>
          </cell>
        </row>
        <row r="16">
          <cell r="A16" t="str">
            <v>Врач-невролог</v>
          </cell>
        </row>
        <row r="17">
          <cell r="A17" t="str">
            <v>Врач-оториноларинголог</v>
          </cell>
        </row>
        <row r="18">
          <cell r="A18" t="str">
            <v>Электроэнцефалография</v>
          </cell>
        </row>
        <row r="19">
          <cell r="R19">
            <v>40</v>
          </cell>
        </row>
        <row r="20">
          <cell r="R20">
            <v>1510</v>
          </cell>
        </row>
        <row r="21">
          <cell r="A21" t="str">
            <v>Водительская комиссия категорий "С", "D", "СЕ", "DE", "Tm", "Тb" и подкатегорий "С1", "D1", "С1Е", "D1E"  (без ЭЭГ)</v>
          </cell>
        </row>
        <row r="22">
          <cell r="A22" t="str">
            <v>Врач-профпатолог (Врач-терапевт)</v>
          </cell>
        </row>
        <row r="23">
          <cell r="A23" t="str">
            <v>Врач-офтальмолог</v>
          </cell>
        </row>
        <row r="24">
          <cell r="A24" t="str">
            <v>Цветоощущение</v>
          </cell>
        </row>
        <row r="25">
          <cell r="A25" t="str">
            <v>Врач-невролог</v>
          </cell>
        </row>
        <row r="26">
          <cell r="A26" t="str">
            <v>Врач-оториноларинголог</v>
          </cell>
        </row>
      </sheetData>
      <sheetData sheetId="6">
        <row r="7">
          <cell r="A7" t="str">
            <v>Предрейсовый осмотр водителя автотранспорта</v>
          </cell>
        </row>
        <row r="8">
          <cell r="K8">
            <v>26.286493567407199</v>
          </cell>
          <cell r="L8">
            <v>8.3993000000000002</v>
          </cell>
          <cell r="M8">
            <v>0.21098159185611054</v>
          </cell>
          <cell r="N8">
            <v>16.4290584796295</v>
          </cell>
          <cell r="O8">
            <v>51.325833638892817</v>
          </cell>
          <cell r="P8">
            <v>2.5662916819446409</v>
          </cell>
          <cell r="R8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ЗИ"/>
      <sheetName val="МЗ"/>
    </sheetNames>
    <sheetDataSet>
      <sheetData sheetId="0">
        <row r="7">
          <cell r="A7" t="str">
            <v>А04.14.001.004</v>
          </cell>
          <cell r="B7" t="str">
            <v>УЗИ органов брюшной полости</v>
          </cell>
        </row>
        <row r="9">
          <cell r="B9" t="str">
            <v>УЗИ поджелудочной железы</v>
          </cell>
        </row>
        <row r="11">
          <cell r="B11" t="str">
            <v>УЗИ селезенки</v>
          </cell>
        </row>
        <row r="13">
          <cell r="B13" t="str">
            <v>УЗИ почек и надпочечников</v>
          </cell>
        </row>
        <row r="15">
          <cell r="B15" t="str">
            <v>УЗИ предстательной железы и яичек</v>
          </cell>
        </row>
        <row r="17">
          <cell r="B17" t="str">
            <v>УЗИ предстательной железы и яичек с определением остаточной мочи</v>
          </cell>
        </row>
        <row r="19">
          <cell r="B19" t="str">
            <v>УЗИ сердца и сосудов (эхокардиография)</v>
          </cell>
        </row>
        <row r="21">
          <cell r="B21" t="str">
            <v>УЗИ щитовидной железы</v>
          </cell>
        </row>
        <row r="23">
          <cell r="B23" t="str">
            <v>УЗИ головного мозга (детям)</v>
          </cell>
        </row>
        <row r="25">
          <cell r="B25" t="str">
            <v>УЗИ мочевого пузыря</v>
          </cell>
        </row>
        <row r="27">
          <cell r="B27" t="str">
            <v>УЗИ молочных желез</v>
          </cell>
        </row>
        <row r="29">
          <cell r="B29" t="str">
            <v>УЗИ брахиоцефальных сосудов шеи</v>
          </cell>
        </row>
        <row r="31">
          <cell r="B31" t="str">
            <v>УЗИ брахиоцефальных сосудов ног</v>
          </cell>
        </row>
        <row r="33">
          <cell r="B33" t="str">
            <v>УЗИ тазобедренных суставов (детям)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&#1051;&#1102;&#1076;&#1084;&#1080;&#1083;&#1072;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3" Type="http://schemas.openxmlformats.org/officeDocument/2006/relationships/hyperlink" Target="file:///C:\Users\&#1051;&#1102;&#1076;&#1084;&#1080;&#1083;&#1072;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8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26" Type="http://schemas.openxmlformats.org/officeDocument/2006/relationships/hyperlink" Target="file:///C:\Users\&#1051;&#1102;&#1076;&#1084;&#1080;&#1083;&#1072;\AppData\Roaming\Microsoft\Excel\&#1055;&#1072;&#1088;&#1072;&#1082;&#1083;&#1080;&#1085;&#1080;&#1082;&#1072;\&#1054;&#1042;&#1051;.xlsx" TargetMode="External"/><Relationship Id="rId3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6;&#1083;&#1080;&#1082;&#1083;&#1080;&#1085;&#1080;&#1082;&#1072;.xls" TargetMode="External"/><Relationship Id="rId21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7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6;&#1083;&#1080;&#1082;&#1083;&#1080;&#1085;&#1080;&#1082;&#1072;.xls" TargetMode="External"/><Relationship Id="rId12" Type="http://schemas.openxmlformats.org/officeDocument/2006/relationships/hyperlink" Target="file:///C:\Users\&#1051;&#1102;&#1076;&#1084;&#1080;&#1083;&#1072;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7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25" Type="http://schemas.openxmlformats.org/officeDocument/2006/relationships/hyperlink" Target="file:///C:\Users\&#1051;&#1102;&#1076;&#1084;&#1080;&#1083;&#1072;\AppData\Roaming\Microsoft\Excel\&#1055;&#1072;&#1088;&#1072;&#1082;&#1083;&#1080;&#1085;&#1080;&#1082;&#1072;\&#1054;&#1060;&#1044;.xlsx" TargetMode="External"/><Relationship Id="rId33" Type="http://schemas.openxmlformats.org/officeDocument/2006/relationships/comments" Target="../comments1.xml"/><Relationship Id="rId2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6;&#1083;&#1080;&#1082;&#1083;&#1080;&#1085;&#1080;&#1082;&#1072;.xls" TargetMode="External"/><Relationship Id="rId16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20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29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8;&#1086;&#1095;&#1080;&#1077;%20&#1091;&#1089;&#1083;&#1091;&#1075;&#1080;.xlsx" TargetMode="External"/><Relationship Id="rId1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6;&#1083;&#1080;&#1082;&#1083;&#1080;&#1085;&#1080;&#1082;&#1072;.xls" TargetMode="External"/><Relationship Id="rId6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6;&#1083;&#1080;&#1082;&#1083;&#1080;&#1085;&#1080;&#1082;&#1072;.xls" TargetMode="External"/><Relationship Id="rId11" Type="http://schemas.openxmlformats.org/officeDocument/2006/relationships/hyperlink" Target="file:///C:\Users\&#1051;&#1102;&#1076;&#1084;&#1080;&#1083;&#1072;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24" Type="http://schemas.openxmlformats.org/officeDocument/2006/relationships/hyperlink" Target="file:///C:\Users\&#1051;&#1102;&#1076;&#1084;&#1080;&#1083;&#1072;\AppData\Roaming\Microsoft\Excel\&#1055;&#1072;&#1088;&#1072;&#1082;&#1083;&#1080;&#1085;&#1080;&#1082;&#1072;\&#1060;&#1043;&#1044;&#1057;.xlsx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6;&#1083;&#1080;&#1082;&#1083;&#1080;&#1085;&#1080;&#1082;&#1072;.xls" TargetMode="External"/><Relationship Id="rId15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23" Type="http://schemas.openxmlformats.org/officeDocument/2006/relationships/hyperlink" Target="file:///C:\Users\&#1051;&#1102;&#1076;&#1084;&#1080;&#1083;&#1072;\AppData\Roaming\Microsoft\Excel\&#1055;&#1072;&#1088;&#1072;&#1082;&#1083;&#1080;&#1085;&#1080;&#1082;&#1072;\&#1054;&#1051;&#1044;.xlsx" TargetMode="External"/><Relationship Id="rId28" Type="http://schemas.openxmlformats.org/officeDocument/2006/relationships/hyperlink" Target="file:///C:\Users\&#1051;&#1102;&#1076;&#1084;&#1080;&#1083;&#1072;\AppData\Roaming\Microsoft\Excel\&#1055;&#1086;&#1083;&#1080;&#1082;&#1083;&#1080;&#1085;&#1080;&#1082;&#1072;\&#1050;&#1086;&#1084;&#1080;&#1089;&#1089;&#1080;&#1080;.xlsx" TargetMode="External"/><Relationship Id="rId10" Type="http://schemas.openxmlformats.org/officeDocument/2006/relationships/hyperlink" Target="file:///C:\Users\&#1051;&#1102;&#1076;&#1084;&#1080;&#1083;&#1072;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9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6;&#1083;&#1080;&#1082;&#1083;&#1080;&#1085;&#1080;&#1082;&#1072;.xls" TargetMode="External"/><Relationship Id="rId9" Type="http://schemas.openxmlformats.org/officeDocument/2006/relationships/hyperlink" Target="file:///C:\Users\&#1051;&#1102;&#1076;&#1084;&#1080;&#1083;&#1072;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4" Type="http://schemas.openxmlformats.org/officeDocument/2006/relationships/hyperlink" Target="file:///C:\Users\&#1051;&#1102;&#1076;&#1084;&#1080;&#1083;&#1072;\AppData\Roaming\Microsoft\Excel\&#1055;&#1072;&#1088;&#1072;&#1082;&#1083;&#1080;&#1085;&#1080;&#1082;&#1072;\&#1050;&#1044;&#1051;.xlsx" TargetMode="External"/><Relationship Id="rId22" Type="http://schemas.openxmlformats.org/officeDocument/2006/relationships/hyperlink" Target="file:///C:\Users\&#1051;&#1102;&#1076;&#1084;&#1080;&#1083;&#1072;\AppData\Roaming\Microsoft\Excel\&#1055;&#1072;&#1088;&#1072;&#1082;&#1083;&#1080;&#1085;&#1080;&#1082;&#1072;\&#1059;&#1047;&#1048;.xlsx" TargetMode="External"/><Relationship Id="rId27" Type="http://schemas.openxmlformats.org/officeDocument/2006/relationships/hyperlink" Target="file:///C:\Users\&#1051;&#1102;&#1076;&#1084;&#1080;&#1083;&#1072;\AppData\Roaming\Microsoft\Excel\&#1055;&#1072;&#1088;&#1072;&#1082;&#1083;&#1080;&#1085;&#1080;&#1082;&#1072;\&#1060;&#1058;&#1054;.xlsx" TargetMode="External"/><Relationship Id="rId30" Type="http://schemas.openxmlformats.org/officeDocument/2006/relationships/hyperlink" Target="file:///C:\Users\&#1051;&#1102;&#1076;&#1084;&#1080;&#1083;&#1072;\AppData\Roaming\Microsoft\Excel\&#1055;&#1086;&#1083;&#1080;&#1082;&#1083;&#1080;&#1085;&#1080;&#1082;&#1072;\&#1055;&#1088;&#1086;&#1095;&#1080;&#1077;%20&#1091;&#1089;&#1083;&#1091;&#1075;&#1080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13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8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26" Type="http://schemas.openxmlformats.org/officeDocument/2006/relationships/hyperlink" Target="file:///C:\Users\412new\AppData\Roaming\Microsoft\Excel\&#1055;&#1072;&#1088;&#1072;&#1082;&#1083;&#1080;&#1085;&#1080;&#1082;&#1072;\&#1054;&#1060;&#1044;.xlsx" TargetMode="External"/><Relationship Id="rId3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21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7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12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7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25" Type="http://schemas.openxmlformats.org/officeDocument/2006/relationships/hyperlink" Target="file:///C:\Users\412new\AppData\Roaming\Microsoft\Excel\&#1055;&#1072;&#1088;&#1072;&#1082;&#1083;&#1080;&#1085;&#1080;&#1082;&#1072;\&#1060;&#1043;&#1044;&#1057;.xlsx" TargetMode="External"/><Relationship Id="rId2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16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20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29" Type="http://schemas.openxmlformats.org/officeDocument/2006/relationships/hyperlink" Target="file:///C:\Users\412new\AppData\Roaming\Microsoft\Excel\&#1055;&#1086;&#1083;&#1080;&#1082;&#1083;&#1080;&#1085;&#1080;&#1082;&#1072;\&#1050;&#1086;&#1084;&#1080;&#1089;&#1089;&#1080;&#1080;.xlsx" TargetMode="External"/><Relationship Id="rId1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6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11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24" Type="http://schemas.openxmlformats.org/officeDocument/2006/relationships/hyperlink" Target="file:///C:\Users\412new\AppData\Roaming\Microsoft\Excel\&#1055;&#1072;&#1088;&#1072;&#1082;&#1083;&#1080;&#1085;&#1080;&#1082;&#1072;\&#1054;&#1051;&#1044;.xlsx" TargetMode="External"/><Relationship Id="rId5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15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23" Type="http://schemas.openxmlformats.org/officeDocument/2006/relationships/hyperlink" Target="file:///C:\Users\412new\AppData\Roaming\Microsoft\Excel\&#1055;&#1072;&#1088;&#1072;&#1082;&#1083;&#1080;&#1085;&#1080;&#1082;&#1072;\&#1059;&#1047;&#1048;.xlsx" TargetMode="External"/><Relationship Id="rId28" Type="http://schemas.openxmlformats.org/officeDocument/2006/relationships/hyperlink" Target="file:///C:\Users\412new\AppData\Roaming\Microsoft\Excel\&#1055;&#1072;&#1088;&#1072;&#1082;&#1083;&#1080;&#1085;&#1080;&#1082;&#1072;\&#1060;&#1058;&#1054;.xlsx" TargetMode="External"/><Relationship Id="rId10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9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9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4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22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27" Type="http://schemas.openxmlformats.org/officeDocument/2006/relationships/hyperlink" Target="file:///C:\Users\412new\AppData\Roaming\Microsoft\Excel\&#1055;&#1072;&#1088;&#1072;&#1082;&#1083;&#1080;&#1085;&#1080;&#1082;&#1072;\&#1054;&#1042;&#1051;.xlsx" TargetMode="External"/><Relationship Id="rId30" Type="http://schemas.openxmlformats.org/officeDocument/2006/relationships/hyperlink" Target="file:///C:\Users\412new\AppData\Roaming\Microsoft\Excel\&#1055;&#1086;&#1083;&#1080;&#1082;&#1083;&#1080;&#1085;&#1080;&#1082;&#1072;\&#1055;&#1088;&#1086;&#1095;&#1080;&#1077;%20&#1091;&#1089;&#1083;&#1091;&#1075;&#1080;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13" Type="http://schemas.openxmlformats.org/officeDocument/2006/relationships/hyperlink" Target="file:///C:\Users\412new\AppData\Roaming\Microsoft\Excel\&#1055;&#1072;&#1088;&#1072;&#1082;&#1083;&#1080;&#1085;&#1080;&#1082;&#1072;\&#1054;&#1060;&#1044;.xlsx" TargetMode="External"/><Relationship Id="rId3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7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12" Type="http://schemas.openxmlformats.org/officeDocument/2006/relationships/hyperlink" Target="file:///C:\Users\412new\AppData\Roaming\Microsoft\Excel\&#1055;&#1072;&#1088;&#1072;&#1082;&#1083;&#1080;&#1085;&#1080;&#1082;&#1072;\&#1054;&#1051;&#1044;.xlsx" TargetMode="External"/><Relationship Id="rId2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1" Type="http://schemas.openxmlformats.org/officeDocument/2006/relationships/hyperlink" Target="file:///C:\Users\412new\AppData\Roaming\Microsoft\Excel\&#1055;&#1086;&#1083;&#1080;&#1082;&#1083;&#1080;&#1085;&#1080;&#1082;&#1072;\&#1055;&#1086;&#1083;&#1080;&#1082;&#1083;&#1080;&#1085;&#1080;&#1082;&#1072;.xls" TargetMode="External"/><Relationship Id="rId6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11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5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10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4" Type="http://schemas.openxmlformats.org/officeDocument/2006/relationships/hyperlink" Target="file:///C:\Users\412new\AppData\Roaming\Microsoft\Excel\&#1055;&#1086;&#1083;&#1080;&#1082;&#1083;&#1080;&#1085;&#1080;&#1082;&#1072;\&#1042;&#1088;&#1072;&#1095;&#1077;&#1073;&#1085;&#1099;&#1077;%20&#1084;&#1072;&#1085;&#1080;&#1087;&#1091;&#1083;&#1103;&#1094;&#1080;&#1080;.xlsx" TargetMode="External"/><Relationship Id="rId9" Type="http://schemas.openxmlformats.org/officeDocument/2006/relationships/hyperlink" Target="file:///C:\Users\412new\AppData\Roaming\Microsoft\Excel\&#1055;&#1072;&#1088;&#1072;&#1082;&#1083;&#1080;&#1085;&#1080;&#1082;&#1072;\&#1050;&#1044;&#1051;.xlsx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829"/>
  <sheetViews>
    <sheetView tabSelected="1" view="pageBreakPreview" topLeftCell="B424" zoomScaleSheetLayoutView="100" workbookViewId="0">
      <selection activeCell="D425" sqref="D425"/>
    </sheetView>
  </sheetViews>
  <sheetFormatPr defaultColWidth="9.140625" defaultRowHeight="18.75"/>
  <cols>
    <col min="1" max="1" width="41.28515625" style="3" hidden="1" customWidth="1"/>
    <col min="2" max="2" width="8.5703125" style="323" customWidth="1"/>
    <col min="3" max="3" width="17.85546875" style="17" customWidth="1"/>
    <col min="4" max="4" width="74.28515625" style="2" customWidth="1"/>
    <col min="5" max="5" width="16" style="2" customWidth="1"/>
    <col min="6" max="6" width="14.28515625" style="17" customWidth="1"/>
    <col min="7" max="7" width="14.140625" style="2" customWidth="1"/>
    <col min="8" max="8" width="21.42578125" style="3" customWidth="1"/>
    <col min="9" max="16384" width="9.140625" style="3"/>
  </cols>
  <sheetData>
    <row r="1" spans="1:7" s="14" customFormat="1">
      <c r="B1" s="337"/>
      <c r="C1" s="16"/>
      <c r="D1" s="370" t="s">
        <v>22004</v>
      </c>
      <c r="E1" s="13" t="s">
        <v>27</v>
      </c>
      <c r="F1" s="16"/>
      <c r="G1" s="15"/>
    </row>
    <row r="2" spans="1:7">
      <c r="B2" s="337"/>
      <c r="E2" s="13" t="s">
        <v>28</v>
      </c>
    </row>
    <row r="3" spans="1:7">
      <c r="B3" s="337"/>
      <c r="E3" s="13" t="s">
        <v>621</v>
      </c>
    </row>
    <row r="4" spans="1:7">
      <c r="B4" s="338"/>
      <c r="E4" s="13" t="s">
        <v>622</v>
      </c>
    </row>
    <row r="5" spans="1:7">
      <c r="E5" s="13"/>
    </row>
    <row r="6" spans="1:7">
      <c r="E6" s="13" t="s">
        <v>623</v>
      </c>
    </row>
    <row r="7" spans="1:7" ht="21.75" customHeight="1">
      <c r="E7" s="13" t="s">
        <v>21959</v>
      </c>
    </row>
    <row r="9" spans="1:7" s="7" customFormat="1" ht="24.75" customHeight="1">
      <c r="B9" s="371" t="s">
        <v>624</v>
      </c>
      <c r="C9" s="371"/>
      <c r="D9" s="371"/>
      <c r="E9" s="371"/>
      <c r="F9" s="371"/>
    </row>
    <row r="10" spans="1:7" s="7" customFormat="1" ht="20.100000000000001" customHeight="1">
      <c r="B10" s="373" t="s">
        <v>763</v>
      </c>
      <c r="C10" s="373"/>
      <c r="D10" s="373"/>
      <c r="E10" s="373"/>
      <c r="F10" s="373"/>
    </row>
    <row r="11" spans="1:7" s="7" customFormat="1" ht="20.100000000000001" hidden="1" customHeight="1">
      <c r="B11" s="373" t="s">
        <v>625</v>
      </c>
      <c r="C11" s="373"/>
      <c r="D11" s="373"/>
      <c r="E11" s="373"/>
      <c r="F11" s="373"/>
    </row>
    <row r="12" spans="1:7" s="7" customFormat="1" ht="25.5" customHeight="1">
      <c r="B12" s="372" t="s">
        <v>21960</v>
      </c>
      <c r="C12" s="372"/>
      <c r="D12" s="372"/>
      <c r="E12" s="372"/>
      <c r="F12" s="372"/>
    </row>
    <row r="13" spans="1:7" s="63" customFormat="1" ht="48.75" customHeight="1">
      <c r="A13" s="61" t="s">
        <v>1</v>
      </c>
      <c r="B13" s="50" t="s">
        <v>9</v>
      </c>
      <c r="C13" s="62" t="s">
        <v>21917</v>
      </c>
      <c r="D13" s="52" t="s">
        <v>10</v>
      </c>
      <c r="E13" s="52" t="s">
        <v>0</v>
      </c>
      <c r="F13" s="52" t="s">
        <v>11</v>
      </c>
    </row>
    <row r="14" spans="1:7" s="69" customFormat="1" ht="24.95" customHeight="1">
      <c r="A14" s="64"/>
      <c r="B14" s="65" t="s">
        <v>4</v>
      </c>
      <c r="C14" s="324"/>
      <c r="D14" s="66" t="s">
        <v>5</v>
      </c>
      <c r="E14" s="67"/>
      <c r="F14" s="68"/>
    </row>
    <row r="15" spans="1:7" s="69" customFormat="1" ht="24.95" customHeight="1">
      <c r="A15" s="64"/>
      <c r="B15" s="70" t="s">
        <v>31</v>
      </c>
      <c r="C15" s="95"/>
      <c r="D15" s="71" t="s">
        <v>30</v>
      </c>
      <c r="E15" s="67"/>
      <c r="F15" s="68"/>
    </row>
    <row r="16" spans="1:7" ht="18.95" customHeight="1">
      <c r="A16" s="1"/>
      <c r="B16" s="19" t="s">
        <v>72</v>
      </c>
      <c r="C16" s="52" t="s">
        <v>750</v>
      </c>
      <c r="D16" s="20" t="s">
        <v>21831</v>
      </c>
      <c r="E16" s="278" t="s">
        <v>12</v>
      </c>
      <c r="F16" s="21">
        <v>650</v>
      </c>
    </row>
    <row r="17" spans="1:6" ht="18.95" customHeight="1">
      <c r="A17" s="1"/>
      <c r="B17" s="19" t="s">
        <v>73</v>
      </c>
      <c r="C17" s="52" t="s">
        <v>21571</v>
      </c>
      <c r="D17" s="20" t="s">
        <v>21625</v>
      </c>
      <c r="E17" s="278" t="s">
        <v>12</v>
      </c>
      <c r="F17" s="21">
        <v>600</v>
      </c>
    </row>
    <row r="18" spans="1:6" ht="18.95" customHeight="1">
      <c r="A18" s="1"/>
      <c r="B18" s="19" t="s">
        <v>74</v>
      </c>
      <c r="C18" s="52" t="s">
        <v>21572</v>
      </c>
      <c r="D18" s="20" t="s">
        <v>21626</v>
      </c>
      <c r="E18" s="278" t="s">
        <v>12</v>
      </c>
      <c r="F18" s="21">
        <v>600</v>
      </c>
    </row>
    <row r="19" spans="1:6" ht="18.95" customHeight="1">
      <c r="A19" s="1"/>
      <c r="B19" s="19" t="s">
        <v>75</v>
      </c>
      <c r="C19" s="52" t="s">
        <v>21573</v>
      </c>
      <c r="D19" s="20" t="s">
        <v>21627</v>
      </c>
      <c r="E19" s="278" t="s">
        <v>12</v>
      </c>
      <c r="F19" s="21">
        <v>600</v>
      </c>
    </row>
    <row r="20" spans="1:6" ht="18.95" customHeight="1">
      <c r="A20" s="1"/>
      <c r="B20" s="19" t="s">
        <v>76</v>
      </c>
      <c r="C20" s="52" t="s">
        <v>737</v>
      </c>
      <c r="D20" s="20" t="s">
        <v>728</v>
      </c>
      <c r="E20" s="278" t="s">
        <v>12</v>
      </c>
      <c r="F20" s="21">
        <v>600</v>
      </c>
    </row>
    <row r="21" spans="1:6" ht="18.95" customHeight="1">
      <c r="A21" s="1" t="s">
        <v>3</v>
      </c>
      <c r="B21" s="19" t="s">
        <v>77</v>
      </c>
      <c r="C21" s="52" t="s">
        <v>21574</v>
      </c>
      <c r="D21" s="20" t="s">
        <v>21628</v>
      </c>
      <c r="E21" s="278" t="s">
        <v>12</v>
      </c>
      <c r="F21" s="21">
        <v>600</v>
      </c>
    </row>
    <row r="22" spans="1:6" ht="18.95" customHeight="1">
      <c r="A22" s="1"/>
      <c r="B22" s="19" t="s">
        <v>78</v>
      </c>
      <c r="C22" s="52" t="s">
        <v>21575</v>
      </c>
      <c r="D22" s="20" t="s">
        <v>21629</v>
      </c>
      <c r="E22" s="278" t="s">
        <v>12</v>
      </c>
      <c r="F22" s="21">
        <v>600</v>
      </c>
    </row>
    <row r="23" spans="1:6" ht="18.95" customHeight="1">
      <c r="A23" s="1"/>
      <c r="B23" s="19" t="s">
        <v>79</v>
      </c>
      <c r="C23" s="52" t="s">
        <v>761</v>
      </c>
      <c r="D23" s="20" t="s">
        <v>731</v>
      </c>
      <c r="E23" s="278" t="s">
        <v>12</v>
      </c>
      <c r="F23" s="21">
        <v>600</v>
      </c>
    </row>
    <row r="24" spans="1:6" ht="18.95" customHeight="1">
      <c r="A24" s="1"/>
      <c r="B24" s="19" t="s">
        <v>80</v>
      </c>
      <c r="C24" s="52" t="s">
        <v>755</v>
      </c>
      <c r="D24" s="20" t="s">
        <v>727</v>
      </c>
      <c r="E24" s="278" t="s">
        <v>12</v>
      </c>
      <c r="F24" s="21">
        <v>600</v>
      </c>
    </row>
    <row r="25" spans="1:6" ht="18.95" customHeight="1">
      <c r="A25" s="1"/>
      <c r="B25" s="19" t="s">
        <v>81</v>
      </c>
      <c r="C25" s="52" t="s">
        <v>21576</v>
      </c>
      <c r="D25" s="20" t="s">
        <v>21630</v>
      </c>
      <c r="E25" s="278" t="s">
        <v>12</v>
      </c>
      <c r="F25" s="21">
        <v>600</v>
      </c>
    </row>
    <row r="26" spans="1:6" ht="18.95" customHeight="1">
      <c r="A26" s="1" t="s">
        <v>2</v>
      </c>
      <c r="B26" s="19" t="s">
        <v>82</v>
      </c>
      <c r="C26" s="52" t="s">
        <v>21611</v>
      </c>
      <c r="D26" s="20" t="s">
        <v>21631</v>
      </c>
      <c r="E26" s="278" t="s">
        <v>12</v>
      </c>
      <c r="F26" s="21">
        <v>600</v>
      </c>
    </row>
    <row r="27" spans="1:6" ht="18.95" customHeight="1">
      <c r="A27" s="1"/>
      <c r="B27" s="19" t="s">
        <v>83</v>
      </c>
      <c r="C27" s="52" t="s">
        <v>739</v>
      </c>
      <c r="D27" s="20" t="s">
        <v>21632</v>
      </c>
      <c r="E27" s="278" t="s">
        <v>12</v>
      </c>
      <c r="F27" s="21">
        <v>600</v>
      </c>
    </row>
    <row r="28" spans="1:6" ht="18.95" customHeight="1">
      <c r="A28" s="1"/>
      <c r="B28" s="19" t="s">
        <v>84</v>
      </c>
      <c r="C28" s="52" t="s">
        <v>21577</v>
      </c>
      <c r="D28" s="20" t="s">
        <v>21633</v>
      </c>
      <c r="E28" s="278" t="s">
        <v>12</v>
      </c>
      <c r="F28" s="21">
        <v>600</v>
      </c>
    </row>
    <row r="29" spans="1:6" ht="18.95" customHeight="1">
      <c r="A29" s="1"/>
      <c r="B29" s="19" t="s">
        <v>85</v>
      </c>
      <c r="C29" s="52" t="s">
        <v>738</v>
      </c>
      <c r="D29" s="20" t="s">
        <v>21634</v>
      </c>
      <c r="E29" s="278" t="s">
        <v>12</v>
      </c>
      <c r="F29" s="21">
        <v>600</v>
      </c>
    </row>
    <row r="30" spans="1:6" ht="18.95" customHeight="1">
      <c r="A30" s="1"/>
      <c r="B30" s="19" t="s">
        <v>86</v>
      </c>
      <c r="C30" s="52" t="s">
        <v>868</v>
      </c>
      <c r="D30" s="20" t="s">
        <v>21635</v>
      </c>
      <c r="E30" s="278" t="s">
        <v>12</v>
      </c>
      <c r="F30" s="21">
        <v>600</v>
      </c>
    </row>
    <row r="31" spans="1:6" s="69" customFormat="1" ht="24" customHeight="1">
      <c r="A31" s="64"/>
      <c r="B31" s="70" t="s">
        <v>32</v>
      </c>
      <c r="C31" s="95"/>
      <c r="D31" s="71" t="s">
        <v>35</v>
      </c>
      <c r="E31" s="278"/>
      <c r="F31" s="72"/>
    </row>
    <row r="32" spans="1:6" ht="18.95" customHeight="1">
      <c r="A32" s="1"/>
      <c r="B32" s="19" t="s">
        <v>87</v>
      </c>
      <c r="C32" s="52" t="s">
        <v>19980</v>
      </c>
      <c r="D32" s="20" t="s">
        <v>21831</v>
      </c>
      <c r="E32" s="278" t="s">
        <v>12</v>
      </c>
      <c r="F32" s="21">
        <v>360</v>
      </c>
    </row>
    <row r="33" spans="1:7" ht="18.95" customHeight="1">
      <c r="A33" s="1"/>
      <c r="B33" s="19" t="s">
        <v>88</v>
      </c>
      <c r="C33" s="52" t="s">
        <v>21612</v>
      </c>
      <c r="D33" s="20" t="s">
        <v>21625</v>
      </c>
      <c r="E33" s="278" t="s">
        <v>12</v>
      </c>
      <c r="F33" s="21">
        <v>360</v>
      </c>
    </row>
    <row r="34" spans="1:7" ht="18.95" customHeight="1">
      <c r="A34" s="1"/>
      <c r="B34" s="19" t="s">
        <v>89</v>
      </c>
      <c r="C34" s="52" t="s">
        <v>21613</v>
      </c>
      <c r="D34" s="20" t="s">
        <v>21626</v>
      </c>
      <c r="E34" s="278" t="s">
        <v>12</v>
      </c>
      <c r="F34" s="21">
        <v>360</v>
      </c>
    </row>
    <row r="35" spans="1:7" ht="18.95" customHeight="1">
      <c r="A35" s="1"/>
      <c r="B35" s="19" t="s">
        <v>90</v>
      </c>
      <c r="C35" s="52" t="s">
        <v>21614</v>
      </c>
      <c r="D35" s="20" t="s">
        <v>21627</v>
      </c>
      <c r="E35" s="278" t="s">
        <v>12</v>
      </c>
      <c r="F35" s="21">
        <v>360</v>
      </c>
    </row>
    <row r="36" spans="1:7" ht="18.95" customHeight="1">
      <c r="A36" s="1"/>
      <c r="B36" s="19" t="s">
        <v>91</v>
      </c>
      <c r="C36" s="52" t="s">
        <v>21615</v>
      </c>
      <c r="D36" s="20" t="s">
        <v>728</v>
      </c>
      <c r="E36" s="278" t="s">
        <v>12</v>
      </c>
      <c r="F36" s="21">
        <v>360</v>
      </c>
    </row>
    <row r="37" spans="1:7" ht="18.95" customHeight="1">
      <c r="A37" s="1"/>
      <c r="B37" s="19" t="s">
        <v>92</v>
      </c>
      <c r="C37" s="52" t="s">
        <v>21616</v>
      </c>
      <c r="D37" s="20" t="s">
        <v>21628</v>
      </c>
      <c r="E37" s="278" t="s">
        <v>12</v>
      </c>
      <c r="F37" s="21">
        <v>360</v>
      </c>
    </row>
    <row r="38" spans="1:7" ht="18.95" customHeight="1">
      <c r="A38" s="1"/>
      <c r="B38" s="19" t="s">
        <v>93</v>
      </c>
      <c r="C38" s="52" t="s">
        <v>21617</v>
      </c>
      <c r="D38" s="20" t="s">
        <v>21629</v>
      </c>
      <c r="E38" s="278" t="s">
        <v>12</v>
      </c>
      <c r="F38" s="21">
        <v>360</v>
      </c>
    </row>
    <row r="39" spans="1:7" ht="18.95" customHeight="1">
      <c r="A39" s="1"/>
      <c r="B39" s="19" t="s">
        <v>94</v>
      </c>
      <c r="C39" s="52" t="s">
        <v>740</v>
      </c>
      <c r="D39" s="20" t="s">
        <v>731</v>
      </c>
      <c r="E39" s="278" t="s">
        <v>12</v>
      </c>
      <c r="F39" s="21">
        <v>360</v>
      </c>
    </row>
    <row r="40" spans="1:7" ht="18.95" customHeight="1">
      <c r="A40" s="1"/>
      <c r="B40" s="19" t="s">
        <v>95</v>
      </c>
      <c r="C40" s="52" t="s">
        <v>21618</v>
      </c>
      <c r="D40" s="20" t="s">
        <v>727</v>
      </c>
      <c r="E40" s="278" t="s">
        <v>12</v>
      </c>
      <c r="F40" s="21">
        <v>360</v>
      </c>
    </row>
    <row r="41" spans="1:7" ht="18.95" customHeight="1">
      <c r="A41" s="1"/>
      <c r="B41" s="19" t="s">
        <v>96</v>
      </c>
      <c r="C41" s="52" t="s">
        <v>21619</v>
      </c>
      <c r="D41" s="20" t="s">
        <v>21630</v>
      </c>
      <c r="E41" s="278" t="s">
        <v>12</v>
      </c>
      <c r="F41" s="21">
        <v>360</v>
      </c>
    </row>
    <row r="42" spans="1:7" ht="18.95" customHeight="1">
      <c r="A42" s="1"/>
      <c r="B42" s="19" t="s">
        <v>97</v>
      </c>
      <c r="C42" s="52" t="s">
        <v>21620</v>
      </c>
      <c r="D42" s="20" t="s">
        <v>21631</v>
      </c>
      <c r="E42" s="278" t="s">
        <v>12</v>
      </c>
      <c r="F42" s="21">
        <v>360</v>
      </c>
    </row>
    <row r="43" spans="1:7" ht="18.95" customHeight="1">
      <c r="A43" s="1"/>
      <c r="B43" s="19" t="s">
        <v>98</v>
      </c>
      <c r="C43" s="52" t="s">
        <v>21621</v>
      </c>
      <c r="D43" s="20" t="s">
        <v>21632</v>
      </c>
      <c r="E43" s="278" t="s">
        <v>12</v>
      </c>
      <c r="F43" s="21">
        <v>360</v>
      </c>
    </row>
    <row r="44" spans="1:7" ht="18.95" customHeight="1">
      <c r="A44" s="1"/>
      <c r="B44" s="19" t="s">
        <v>99</v>
      </c>
      <c r="C44" s="52" t="s">
        <v>21622</v>
      </c>
      <c r="D44" s="20" t="s">
        <v>21633</v>
      </c>
      <c r="E44" s="278" t="s">
        <v>12</v>
      </c>
      <c r="F44" s="21">
        <v>360</v>
      </c>
    </row>
    <row r="45" spans="1:7" ht="18.95" customHeight="1">
      <c r="A45" s="1"/>
      <c r="B45" s="19" t="s">
        <v>100</v>
      </c>
      <c r="C45" s="52" t="s">
        <v>21623</v>
      </c>
      <c r="D45" s="20" t="s">
        <v>21634</v>
      </c>
      <c r="E45" s="278" t="s">
        <v>12</v>
      </c>
      <c r="F45" s="21">
        <v>360</v>
      </c>
    </row>
    <row r="46" spans="1:7" ht="18.95" customHeight="1">
      <c r="A46" s="1"/>
      <c r="B46" s="19" t="s">
        <v>101</v>
      </c>
      <c r="C46" s="52" t="s">
        <v>21624</v>
      </c>
      <c r="D46" s="20" t="s">
        <v>21635</v>
      </c>
      <c r="E46" s="278" t="s">
        <v>12</v>
      </c>
      <c r="F46" s="21">
        <v>360</v>
      </c>
    </row>
    <row r="47" spans="1:7" s="80" customFormat="1" ht="27.75" customHeight="1">
      <c r="A47" s="75"/>
      <c r="B47" s="76" t="s">
        <v>33</v>
      </c>
      <c r="C47" s="82"/>
      <c r="D47" s="77" t="s">
        <v>661</v>
      </c>
      <c r="E47" s="279"/>
      <c r="F47" s="78"/>
      <c r="G47" s="79"/>
    </row>
    <row r="48" spans="1:7" ht="18.95" customHeight="1">
      <c r="A48" s="1"/>
      <c r="B48" s="19" t="s">
        <v>102</v>
      </c>
      <c r="C48" s="52" t="s">
        <v>21195</v>
      </c>
      <c r="D48" s="20" t="s">
        <v>21831</v>
      </c>
      <c r="E48" s="278" t="s">
        <v>18</v>
      </c>
      <c r="F48" s="21">
        <v>210</v>
      </c>
    </row>
    <row r="49" spans="1:7" ht="18.95" customHeight="1">
      <c r="A49" s="1"/>
      <c r="B49" s="19" t="s">
        <v>103</v>
      </c>
      <c r="C49" s="52" t="s">
        <v>21217</v>
      </c>
      <c r="D49" s="20" t="s">
        <v>21626</v>
      </c>
      <c r="E49" s="278" t="s">
        <v>18</v>
      </c>
      <c r="F49" s="21">
        <v>130</v>
      </c>
    </row>
    <row r="50" spans="1:7" ht="18.95" customHeight="1">
      <c r="A50" s="1"/>
      <c r="B50" s="19" t="s">
        <v>104</v>
      </c>
      <c r="C50" s="332" t="s">
        <v>21241</v>
      </c>
      <c r="D50" s="20" t="s">
        <v>21627</v>
      </c>
      <c r="E50" s="278" t="s">
        <v>18</v>
      </c>
      <c r="F50" s="21">
        <v>130</v>
      </c>
    </row>
    <row r="51" spans="1:7" ht="18.95" customHeight="1">
      <c r="A51" s="1"/>
      <c r="B51" s="19" t="s">
        <v>105</v>
      </c>
      <c r="C51" s="52" t="s">
        <v>21261</v>
      </c>
      <c r="D51" s="20" t="s">
        <v>728</v>
      </c>
      <c r="E51" s="278" t="s">
        <v>18</v>
      </c>
      <c r="F51" s="21">
        <v>130</v>
      </c>
    </row>
    <row r="52" spans="1:7" ht="18.95" customHeight="1">
      <c r="A52" s="1"/>
      <c r="B52" s="19" t="s">
        <v>106</v>
      </c>
      <c r="C52" s="52" t="s">
        <v>748</v>
      </c>
      <c r="D52" s="20" t="s">
        <v>731</v>
      </c>
      <c r="E52" s="278" t="s">
        <v>18</v>
      </c>
      <c r="F52" s="21">
        <v>130</v>
      </c>
    </row>
    <row r="53" spans="1:7" ht="18.95" customHeight="1">
      <c r="A53" s="1"/>
      <c r="B53" s="19" t="s">
        <v>107</v>
      </c>
      <c r="C53" s="52" t="s">
        <v>749</v>
      </c>
      <c r="D53" s="20" t="s">
        <v>727</v>
      </c>
      <c r="E53" s="278" t="s">
        <v>18</v>
      </c>
      <c r="F53" s="21">
        <v>130</v>
      </c>
    </row>
    <row r="54" spans="1:7" ht="18.95" customHeight="1">
      <c r="A54" s="1"/>
      <c r="B54" s="19" t="s">
        <v>108</v>
      </c>
      <c r="C54" s="52" t="s">
        <v>753</v>
      </c>
      <c r="D54" s="20" t="s">
        <v>851</v>
      </c>
      <c r="E54" s="278" t="s">
        <v>18</v>
      </c>
      <c r="F54" s="21">
        <v>130</v>
      </c>
    </row>
    <row r="55" spans="1:7" ht="18.95" customHeight="1">
      <c r="A55" s="1"/>
      <c r="B55" s="19" t="s">
        <v>109</v>
      </c>
      <c r="C55" s="52" t="s">
        <v>21331</v>
      </c>
      <c r="D55" s="20" t="s">
        <v>752</v>
      </c>
      <c r="E55" s="278" t="s">
        <v>18</v>
      </c>
      <c r="F55" s="21">
        <v>130</v>
      </c>
    </row>
    <row r="56" spans="1:7" ht="18.95" customHeight="1">
      <c r="A56" s="1"/>
      <c r="B56" s="19" t="s">
        <v>110</v>
      </c>
      <c r="C56" s="52" t="s">
        <v>747</v>
      </c>
      <c r="D56" s="20" t="s">
        <v>21636</v>
      </c>
      <c r="E56" s="278" t="s">
        <v>18</v>
      </c>
      <c r="F56" s="21">
        <v>130</v>
      </c>
    </row>
    <row r="57" spans="1:7" ht="18.95" customHeight="1">
      <c r="A57" s="1"/>
      <c r="B57" s="19" t="s">
        <v>111</v>
      </c>
      <c r="C57" s="52" t="s">
        <v>21832</v>
      </c>
      <c r="D57" s="20" t="s">
        <v>746</v>
      </c>
      <c r="E57" s="278" t="s">
        <v>18</v>
      </c>
      <c r="F57" s="21">
        <v>130</v>
      </c>
    </row>
    <row r="58" spans="1:7" ht="18.95" customHeight="1">
      <c r="A58" s="1"/>
      <c r="B58" s="19" t="s">
        <v>112</v>
      </c>
      <c r="C58" s="52" t="s">
        <v>21363</v>
      </c>
      <c r="D58" s="20" t="s">
        <v>21631</v>
      </c>
      <c r="E58" s="278" t="s">
        <v>18</v>
      </c>
      <c r="F58" s="21">
        <v>130</v>
      </c>
    </row>
    <row r="59" spans="1:7" ht="18.95" customHeight="1">
      <c r="A59" s="1"/>
      <c r="B59" s="19" t="s">
        <v>113</v>
      </c>
      <c r="C59" s="52" t="s">
        <v>21387</v>
      </c>
      <c r="D59" s="20" t="s">
        <v>21632</v>
      </c>
      <c r="E59" s="278" t="s">
        <v>18</v>
      </c>
      <c r="F59" s="21">
        <v>130</v>
      </c>
    </row>
    <row r="60" spans="1:7" ht="18.95" customHeight="1">
      <c r="A60" s="1"/>
      <c r="B60" s="19" t="s">
        <v>114</v>
      </c>
      <c r="C60" s="52" t="s">
        <v>21391</v>
      </c>
      <c r="D60" s="20" t="s">
        <v>21633</v>
      </c>
      <c r="E60" s="278" t="s">
        <v>18</v>
      </c>
      <c r="F60" s="21">
        <v>130</v>
      </c>
    </row>
    <row r="61" spans="1:7" ht="18.95" customHeight="1">
      <c r="A61" s="1"/>
      <c r="B61" s="19" t="s">
        <v>115</v>
      </c>
      <c r="C61" s="52" t="s">
        <v>21403</v>
      </c>
      <c r="D61" s="20" t="s">
        <v>21634</v>
      </c>
      <c r="E61" s="278" t="s">
        <v>18</v>
      </c>
      <c r="F61" s="21">
        <v>130</v>
      </c>
    </row>
    <row r="62" spans="1:7" ht="18.95" customHeight="1">
      <c r="A62" s="1"/>
      <c r="B62" s="19" t="s">
        <v>663</v>
      </c>
      <c r="C62" s="332" t="s">
        <v>21409</v>
      </c>
      <c r="D62" s="20" t="s">
        <v>21635</v>
      </c>
      <c r="E62" s="278" t="s">
        <v>18</v>
      </c>
      <c r="F62" s="21">
        <v>130</v>
      </c>
    </row>
    <row r="63" spans="1:7" s="80" customFormat="1" ht="24.95" customHeight="1">
      <c r="A63" s="75"/>
      <c r="B63" s="76" t="s">
        <v>34</v>
      </c>
      <c r="C63" s="82"/>
      <c r="D63" s="77" t="s">
        <v>39</v>
      </c>
      <c r="E63" s="279"/>
      <c r="F63" s="78"/>
      <c r="G63" s="79"/>
    </row>
    <row r="64" spans="1:7" ht="18.95" customHeight="1">
      <c r="A64" s="1"/>
      <c r="B64" s="19" t="s">
        <v>116</v>
      </c>
      <c r="C64" s="52" t="s">
        <v>21885</v>
      </c>
      <c r="D64" s="20" t="s">
        <v>21831</v>
      </c>
      <c r="E64" s="278" t="s">
        <v>12</v>
      </c>
      <c r="F64" s="21">
        <v>1000</v>
      </c>
    </row>
    <row r="65" spans="1:6" ht="18.95" customHeight="1">
      <c r="A65" s="1"/>
      <c r="B65" s="19" t="s">
        <v>117</v>
      </c>
      <c r="C65" s="52" t="s">
        <v>21887</v>
      </c>
      <c r="D65" s="20" t="s">
        <v>21625</v>
      </c>
      <c r="E65" s="278" t="s">
        <v>12</v>
      </c>
      <c r="F65" s="21">
        <v>1000</v>
      </c>
    </row>
    <row r="66" spans="1:6" ht="18.95" customHeight="1">
      <c r="A66" s="1"/>
      <c r="B66" s="19" t="s">
        <v>118</v>
      </c>
      <c r="C66" s="52" t="s">
        <v>21888</v>
      </c>
      <c r="D66" s="20" t="s">
        <v>21626</v>
      </c>
      <c r="E66" s="278" t="s">
        <v>12</v>
      </c>
      <c r="F66" s="21">
        <v>1000</v>
      </c>
    </row>
    <row r="67" spans="1:6" ht="18.95" customHeight="1">
      <c r="A67" s="1"/>
      <c r="B67" s="19" t="s">
        <v>119</v>
      </c>
      <c r="C67" s="52" t="s">
        <v>21898</v>
      </c>
      <c r="D67" s="20" t="s">
        <v>21627</v>
      </c>
      <c r="E67" s="278" t="s">
        <v>12</v>
      </c>
      <c r="F67" s="21">
        <v>1000</v>
      </c>
    </row>
    <row r="68" spans="1:6" ht="18.95" customHeight="1">
      <c r="A68" s="1"/>
      <c r="B68" s="19" t="s">
        <v>120</v>
      </c>
      <c r="C68" s="52" t="s">
        <v>21890</v>
      </c>
      <c r="D68" s="20" t="s">
        <v>728</v>
      </c>
      <c r="E68" s="278" t="s">
        <v>12</v>
      </c>
      <c r="F68" s="21">
        <v>1000</v>
      </c>
    </row>
    <row r="69" spans="1:6" ht="18.95" customHeight="1">
      <c r="A69" s="1"/>
      <c r="B69" s="19" t="s">
        <v>121</v>
      </c>
      <c r="C69" s="52" t="s">
        <v>21899</v>
      </c>
      <c r="D69" s="20" t="s">
        <v>21628</v>
      </c>
      <c r="E69" s="278" t="s">
        <v>12</v>
      </c>
      <c r="F69" s="21">
        <v>1000</v>
      </c>
    </row>
    <row r="70" spans="1:6" ht="18.95" customHeight="1">
      <c r="A70" s="1"/>
      <c r="B70" s="19" t="s">
        <v>122</v>
      </c>
      <c r="C70" s="52" t="s">
        <v>21900</v>
      </c>
      <c r="D70" s="20" t="s">
        <v>21629</v>
      </c>
      <c r="E70" s="280" t="s">
        <v>12</v>
      </c>
      <c r="F70" s="21">
        <v>1000</v>
      </c>
    </row>
    <row r="71" spans="1:6" ht="18.95" customHeight="1">
      <c r="A71" s="1"/>
      <c r="B71" s="19" t="s">
        <v>123</v>
      </c>
      <c r="C71" s="52" t="s">
        <v>21891</v>
      </c>
      <c r="D71" s="20" t="s">
        <v>731</v>
      </c>
      <c r="E71" s="280" t="s">
        <v>12</v>
      </c>
      <c r="F71" s="21">
        <v>1000</v>
      </c>
    </row>
    <row r="72" spans="1:6" ht="18.95" customHeight="1">
      <c r="A72" s="1"/>
      <c r="B72" s="19" t="s">
        <v>124</v>
      </c>
      <c r="C72" s="52" t="s">
        <v>21892</v>
      </c>
      <c r="D72" s="20" t="s">
        <v>727</v>
      </c>
      <c r="E72" s="280" t="s">
        <v>12</v>
      </c>
      <c r="F72" s="21">
        <v>1000</v>
      </c>
    </row>
    <row r="73" spans="1:6" ht="18.95" customHeight="1">
      <c r="A73" s="1"/>
      <c r="B73" s="19" t="s">
        <v>125</v>
      </c>
      <c r="C73" s="52" t="s">
        <v>21901</v>
      </c>
      <c r="D73" s="20" t="s">
        <v>21630</v>
      </c>
      <c r="E73" s="278" t="s">
        <v>12</v>
      </c>
      <c r="F73" s="21">
        <v>1000</v>
      </c>
    </row>
    <row r="74" spans="1:6" ht="18.95" customHeight="1">
      <c r="A74" s="1"/>
      <c r="B74" s="19" t="s">
        <v>126</v>
      </c>
      <c r="C74" s="52" t="s">
        <v>21902</v>
      </c>
      <c r="D74" s="20" t="s">
        <v>21631</v>
      </c>
      <c r="E74" s="278" t="s">
        <v>12</v>
      </c>
      <c r="F74" s="21">
        <v>1000</v>
      </c>
    </row>
    <row r="75" spans="1:6" ht="18.95" customHeight="1">
      <c r="A75" s="1"/>
      <c r="B75" s="19" t="s">
        <v>127</v>
      </c>
      <c r="C75" s="52" t="s">
        <v>21894</v>
      </c>
      <c r="D75" s="20" t="s">
        <v>21632</v>
      </c>
      <c r="E75" s="280" t="s">
        <v>12</v>
      </c>
      <c r="F75" s="21">
        <v>1000</v>
      </c>
    </row>
    <row r="76" spans="1:6" ht="18.95" customHeight="1">
      <c r="A76" s="1"/>
      <c r="B76" s="19" t="s">
        <v>128</v>
      </c>
      <c r="C76" s="52" t="s">
        <v>21903</v>
      </c>
      <c r="D76" s="20" t="s">
        <v>21633</v>
      </c>
      <c r="E76" s="280" t="s">
        <v>12</v>
      </c>
      <c r="F76" s="21">
        <v>1000</v>
      </c>
    </row>
    <row r="77" spans="1:6" ht="18.95" customHeight="1">
      <c r="A77" s="1"/>
      <c r="B77" s="19" t="s">
        <v>129</v>
      </c>
      <c r="C77" s="52" t="s">
        <v>21904</v>
      </c>
      <c r="D77" s="20" t="s">
        <v>21634</v>
      </c>
      <c r="E77" s="278" t="s">
        <v>12</v>
      </c>
      <c r="F77" s="21">
        <v>1000</v>
      </c>
    </row>
    <row r="78" spans="1:6" ht="18.95" customHeight="1">
      <c r="A78" s="1"/>
      <c r="B78" s="19" t="s">
        <v>130</v>
      </c>
      <c r="C78" s="52" t="s">
        <v>21905</v>
      </c>
      <c r="D78" s="20" t="s">
        <v>21635</v>
      </c>
      <c r="E78" s="278" t="s">
        <v>12</v>
      </c>
      <c r="F78" s="21">
        <v>1000</v>
      </c>
    </row>
    <row r="79" spans="1:6" ht="18.95" customHeight="1">
      <c r="A79" s="1"/>
      <c r="B79" s="11" t="s">
        <v>6</v>
      </c>
      <c r="C79" s="50"/>
      <c r="D79" s="9" t="s">
        <v>16</v>
      </c>
      <c r="E79" s="280"/>
      <c r="F79" s="12"/>
    </row>
    <row r="80" spans="1:6" ht="18.95" customHeight="1">
      <c r="A80" s="1"/>
      <c r="B80" s="18" t="s">
        <v>7</v>
      </c>
      <c r="C80" s="50"/>
      <c r="D80" s="90" t="s">
        <v>30</v>
      </c>
      <c r="E80" s="280"/>
      <c r="F80" s="12"/>
    </row>
    <row r="81" spans="1:7" ht="18.95" customHeight="1">
      <c r="A81" s="1"/>
      <c r="B81" s="19" t="s">
        <v>131</v>
      </c>
      <c r="C81" s="52" t="s">
        <v>750</v>
      </c>
      <c r="D81" s="24" t="s">
        <v>21831</v>
      </c>
      <c r="E81" s="280" t="s">
        <v>12</v>
      </c>
      <c r="F81" s="25">
        <v>600</v>
      </c>
    </row>
    <row r="82" spans="1:7" ht="18.95" customHeight="1">
      <c r="A82" s="1"/>
      <c r="B82" s="19" t="s">
        <v>132</v>
      </c>
      <c r="C82" s="52" t="s">
        <v>19996</v>
      </c>
      <c r="D82" s="24" t="s">
        <v>21637</v>
      </c>
      <c r="E82" s="280" t="s">
        <v>12</v>
      </c>
      <c r="F82" s="25">
        <v>600</v>
      </c>
    </row>
    <row r="83" spans="1:7" ht="18.95" customHeight="1">
      <c r="A83" s="1"/>
      <c r="B83" s="19" t="s">
        <v>133</v>
      </c>
      <c r="C83" s="52" t="s">
        <v>21571</v>
      </c>
      <c r="D83" s="24" t="s">
        <v>21625</v>
      </c>
      <c r="E83" s="280" t="s">
        <v>12</v>
      </c>
      <c r="F83" s="25">
        <v>600</v>
      </c>
    </row>
    <row r="84" spans="1:7" ht="18.95" customHeight="1">
      <c r="A84" s="1"/>
      <c r="B84" s="19" t="s">
        <v>134</v>
      </c>
      <c r="C84" s="52" t="s">
        <v>21572</v>
      </c>
      <c r="D84" s="24" t="s">
        <v>21626</v>
      </c>
      <c r="E84" s="280" t="s">
        <v>12</v>
      </c>
      <c r="F84" s="25">
        <v>600</v>
      </c>
    </row>
    <row r="85" spans="1:7" ht="18.95" customHeight="1">
      <c r="A85" s="1"/>
      <c r="B85" s="19" t="s">
        <v>135</v>
      </c>
      <c r="C85" s="52" t="s">
        <v>21833</v>
      </c>
      <c r="D85" s="24" t="s">
        <v>21638</v>
      </c>
      <c r="E85" s="280" t="s">
        <v>12</v>
      </c>
      <c r="F85" s="25">
        <v>600</v>
      </c>
    </row>
    <row r="86" spans="1:7" ht="18.95" customHeight="1">
      <c r="A86" s="1"/>
      <c r="B86" s="19" t="s">
        <v>136</v>
      </c>
      <c r="C86" s="52" t="s">
        <v>737</v>
      </c>
      <c r="D86" s="24" t="s">
        <v>728</v>
      </c>
      <c r="E86" s="280" t="s">
        <v>12</v>
      </c>
      <c r="F86" s="25">
        <v>600</v>
      </c>
    </row>
    <row r="87" spans="1:7" ht="18.95" customHeight="1">
      <c r="A87" s="1"/>
      <c r="B87" s="19" t="s">
        <v>137</v>
      </c>
      <c r="C87" s="52" t="s">
        <v>761</v>
      </c>
      <c r="D87" s="24" t="s">
        <v>731</v>
      </c>
      <c r="E87" s="280" t="s">
        <v>12</v>
      </c>
      <c r="F87" s="25">
        <v>600</v>
      </c>
    </row>
    <row r="88" spans="1:7" ht="18.95" customHeight="1">
      <c r="A88" s="1"/>
      <c r="B88" s="19" t="s">
        <v>138</v>
      </c>
      <c r="C88" s="52" t="s">
        <v>755</v>
      </c>
      <c r="D88" s="24" t="s">
        <v>727</v>
      </c>
      <c r="E88" s="280" t="s">
        <v>12</v>
      </c>
      <c r="F88" s="25">
        <v>600</v>
      </c>
    </row>
    <row r="89" spans="1:7" ht="18.95" customHeight="1">
      <c r="A89" s="1"/>
      <c r="B89" s="19" t="s">
        <v>139</v>
      </c>
      <c r="C89" s="52" t="s">
        <v>736</v>
      </c>
      <c r="D89" s="24" t="s">
        <v>745</v>
      </c>
      <c r="E89" s="280" t="s">
        <v>12</v>
      </c>
      <c r="F89" s="25">
        <v>600</v>
      </c>
    </row>
    <row r="90" spans="1:7" ht="18.95" customHeight="1">
      <c r="A90" s="1"/>
      <c r="B90" s="19" t="s">
        <v>140</v>
      </c>
      <c r="C90" s="52" t="s">
        <v>739</v>
      </c>
      <c r="D90" s="24" t="s">
        <v>21632</v>
      </c>
      <c r="E90" s="280" t="s">
        <v>12</v>
      </c>
      <c r="F90" s="25">
        <v>600</v>
      </c>
    </row>
    <row r="91" spans="1:7" ht="18.95" customHeight="1">
      <c r="A91" s="1"/>
      <c r="B91" s="19" t="s">
        <v>141</v>
      </c>
      <c r="C91" s="52" t="s">
        <v>21834</v>
      </c>
      <c r="D91" s="24" t="s">
        <v>21639</v>
      </c>
      <c r="E91" s="280" t="s">
        <v>12</v>
      </c>
      <c r="F91" s="25">
        <v>600</v>
      </c>
    </row>
    <row r="92" spans="1:7" ht="18.95" customHeight="1">
      <c r="A92" s="1"/>
      <c r="B92" s="19" t="s">
        <v>142</v>
      </c>
      <c r="C92" s="52" t="s">
        <v>21835</v>
      </c>
      <c r="D92" s="24" t="s">
        <v>729</v>
      </c>
      <c r="E92" s="280" t="s">
        <v>12</v>
      </c>
      <c r="F92" s="25">
        <v>600</v>
      </c>
    </row>
    <row r="93" spans="1:7" ht="18.95" customHeight="1">
      <c r="A93" s="1"/>
      <c r="B93" s="19" t="s">
        <v>143</v>
      </c>
      <c r="C93" s="52" t="s">
        <v>21836</v>
      </c>
      <c r="D93" s="24" t="s">
        <v>21640</v>
      </c>
      <c r="E93" s="280" t="s">
        <v>12</v>
      </c>
      <c r="F93" s="25">
        <v>600</v>
      </c>
    </row>
    <row r="94" spans="1:7" s="4" customFormat="1" ht="18.95" customHeight="1">
      <c r="A94" s="22"/>
      <c r="B94" s="18" t="s">
        <v>8</v>
      </c>
      <c r="C94" s="51"/>
      <c r="D94" s="90" t="s">
        <v>35</v>
      </c>
      <c r="E94" s="281"/>
      <c r="F94" s="8"/>
      <c r="G94" s="23"/>
    </row>
    <row r="95" spans="1:7" ht="18.95" customHeight="1">
      <c r="A95" s="1"/>
      <c r="B95" s="19" t="s">
        <v>144</v>
      </c>
      <c r="C95" s="52" t="s">
        <v>19980</v>
      </c>
      <c r="D95" s="24" t="s">
        <v>21831</v>
      </c>
      <c r="E95" s="280" t="s">
        <v>12</v>
      </c>
      <c r="F95" s="25">
        <v>360</v>
      </c>
    </row>
    <row r="96" spans="1:7" ht="18.95" customHeight="1">
      <c r="A96" s="1"/>
      <c r="B96" s="19" t="s">
        <v>145</v>
      </c>
      <c r="C96" s="52" t="s">
        <v>19998</v>
      </c>
      <c r="D96" s="24" t="s">
        <v>21637</v>
      </c>
      <c r="E96" s="280" t="s">
        <v>12</v>
      </c>
      <c r="F96" s="25">
        <v>360</v>
      </c>
    </row>
    <row r="97" spans="1:8" ht="18.95" customHeight="1">
      <c r="A97" s="1"/>
      <c r="B97" s="19" t="s">
        <v>146</v>
      </c>
      <c r="C97" s="52" t="s">
        <v>21612</v>
      </c>
      <c r="D97" s="24" t="s">
        <v>21625</v>
      </c>
      <c r="E97" s="280" t="s">
        <v>12</v>
      </c>
      <c r="F97" s="25">
        <v>360</v>
      </c>
    </row>
    <row r="98" spans="1:8" ht="18.95" customHeight="1">
      <c r="A98" s="1"/>
      <c r="B98" s="19" t="s">
        <v>147</v>
      </c>
      <c r="C98" s="52" t="s">
        <v>21613</v>
      </c>
      <c r="D98" s="24" t="s">
        <v>21626</v>
      </c>
      <c r="E98" s="280" t="s">
        <v>12</v>
      </c>
      <c r="F98" s="25">
        <v>360</v>
      </c>
    </row>
    <row r="99" spans="1:8" ht="18.95" customHeight="1">
      <c r="A99" s="1"/>
      <c r="B99" s="19" t="s">
        <v>148</v>
      </c>
      <c r="C99" s="52" t="s">
        <v>21837</v>
      </c>
      <c r="D99" s="24" t="s">
        <v>21638</v>
      </c>
      <c r="E99" s="280" t="s">
        <v>12</v>
      </c>
      <c r="F99" s="25">
        <v>360</v>
      </c>
    </row>
    <row r="100" spans="1:8" ht="18.95" customHeight="1">
      <c r="A100" s="1"/>
      <c r="B100" s="19" t="s">
        <v>149</v>
      </c>
      <c r="C100" s="52" t="s">
        <v>21615</v>
      </c>
      <c r="D100" s="24" t="s">
        <v>728</v>
      </c>
      <c r="E100" s="280" t="s">
        <v>12</v>
      </c>
      <c r="F100" s="25">
        <v>360</v>
      </c>
    </row>
    <row r="101" spans="1:8" ht="18.95" customHeight="1">
      <c r="A101" s="1"/>
      <c r="B101" s="19" t="s">
        <v>150</v>
      </c>
      <c r="C101" s="52" t="s">
        <v>740</v>
      </c>
      <c r="D101" s="24" t="s">
        <v>731</v>
      </c>
      <c r="E101" s="280" t="s">
        <v>12</v>
      </c>
      <c r="F101" s="25">
        <v>360</v>
      </c>
    </row>
    <row r="102" spans="1:8" ht="18.95" customHeight="1">
      <c r="A102" s="1"/>
      <c r="B102" s="19" t="s">
        <v>151</v>
      </c>
      <c r="C102" s="52" t="s">
        <v>21618</v>
      </c>
      <c r="D102" s="24" t="s">
        <v>727</v>
      </c>
      <c r="E102" s="280" t="s">
        <v>12</v>
      </c>
      <c r="F102" s="25">
        <v>360</v>
      </c>
    </row>
    <row r="103" spans="1:8" ht="18.95" customHeight="1">
      <c r="A103" s="1"/>
      <c r="B103" s="19" t="s">
        <v>152</v>
      </c>
      <c r="C103" s="52" t="s">
        <v>21838</v>
      </c>
      <c r="D103" s="24" t="s">
        <v>745</v>
      </c>
      <c r="E103" s="280" t="s">
        <v>12</v>
      </c>
      <c r="F103" s="25">
        <v>360</v>
      </c>
    </row>
    <row r="104" spans="1:8" ht="18.95" customHeight="1">
      <c r="A104" s="1"/>
      <c r="B104" s="19" t="s">
        <v>153</v>
      </c>
      <c r="C104" s="52" t="s">
        <v>21621</v>
      </c>
      <c r="D104" s="24" t="s">
        <v>21632</v>
      </c>
      <c r="E104" s="280" t="s">
        <v>12</v>
      </c>
      <c r="F104" s="25">
        <v>360</v>
      </c>
    </row>
    <row r="105" spans="1:8" ht="18.95" customHeight="1">
      <c r="A105" s="1"/>
      <c r="B105" s="19" t="s">
        <v>154</v>
      </c>
      <c r="C105" s="52" t="s">
        <v>21839</v>
      </c>
      <c r="D105" s="24" t="s">
        <v>21639</v>
      </c>
      <c r="E105" s="280" t="s">
        <v>12</v>
      </c>
      <c r="F105" s="25">
        <v>360</v>
      </c>
    </row>
    <row r="106" spans="1:8" ht="18.95" customHeight="1">
      <c r="A106" s="1"/>
      <c r="B106" s="19" t="s">
        <v>155</v>
      </c>
      <c r="C106" s="52" t="s">
        <v>21840</v>
      </c>
      <c r="D106" s="24" t="s">
        <v>729</v>
      </c>
      <c r="E106" s="280" t="s">
        <v>12</v>
      </c>
      <c r="F106" s="25">
        <v>360</v>
      </c>
    </row>
    <row r="107" spans="1:8" ht="18.95" customHeight="1">
      <c r="A107" s="1"/>
      <c r="B107" s="19" t="s">
        <v>156</v>
      </c>
      <c r="C107" s="52" t="s">
        <v>21841</v>
      </c>
      <c r="D107" s="24" t="s">
        <v>21640</v>
      </c>
      <c r="E107" s="280" t="s">
        <v>12</v>
      </c>
      <c r="F107" s="25">
        <v>360</v>
      </c>
    </row>
    <row r="108" spans="1:8" s="6" customFormat="1" ht="21.75" customHeight="1">
      <c r="A108" s="5"/>
      <c r="B108" s="18" t="s">
        <v>36</v>
      </c>
      <c r="C108" s="51"/>
      <c r="D108" s="90" t="s">
        <v>39</v>
      </c>
      <c r="E108" s="281"/>
      <c r="F108" s="8"/>
    </row>
    <row r="109" spans="1:8" ht="18.95" customHeight="1">
      <c r="B109" s="19" t="s">
        <v>157</v>
      </c>
      <c r="C109" s="52" t="s">
        <v>21885</v>
      </c>
      <c r="D109" s="24" t="s">
        <v>21831</v>
      </c>
      <c r="E109" s="280" t="s">
        <v>12</v>
      </c>
      <c r="F109" s="25">
        <v>1000</v>
      </c>
      <c r="G109" s="26"/>
      <c r="H109" s="27"/>
    </row>
    <row r="110" spans="1:8" ht="18.95" customHeight="1">
      <c r="A110" s="1"/>
      <c r="B110" s="19" t="s">
        <v>158</v>
      </c>
      <c r="C110" s="52" t="s">
        <v>21886</v>
      </c>
      <c r="D110" s="24" t="s">
        <v>21637</v>
      </c>
      <c r="E110" s="280" t="s">
        <v>12</v>
      </c>
      <c r="F110" s="25">
        <v>1000</v>
      </c>
      <c r="G110" s="28"/>
      <c r="H110" s="27"/>
    </row>
    <row r="111" spans="1:8" ht="18.95" customHeight="1">
      <c r="A111" s="1"/>
      <c r="B111" s="19" t="s">
        <v>159</v>
      </c>
      <c r="C111" s="52" t="s">
        <v>21887</v>
      </c>
      <c r="D111" s="24" t="s">
        <v>21625</v>
      </c>
      <c r="E111" s="280" t="s">
        <v>12</v>
      </c>
      <c r="F111" s="25">
        <v>1000</v>
      </c>
      <c r="G111" s="26"/>
      <c r="H111" s="27"/>
    </row>
    <row r="112" spans="1:8" ht="18.95" customHeight="1">
      <c r="A112" s="1"/>
      <c r="B112" s="19" t="s">
        <v>160</v>
      </c>
      <c r="C112" s="52" t="s">
        <v>21888</v>
      </c>
      <c r="D112" s="24" t="s">
        <v>21626</v>
      </c>
      <c r="E112" s="280" t="s">
        <v>12</v>
      </c>
      <c r="F112" s="25">
        <v>1000</v>
      </c>
      <c r="G112" s="26"/>
      <c r="H112" s="27"/>
    </row>
    <row r="113" spans="1:8" ht="18.95" customHeight="1">
      <c r="A113" s="1"/>
      <c r="B113" s="19" t="s">
        <v>161</v>
      </c>
      <c r="C113" s="52" t="s">
        <v>21889</v>
      </c>
      <c r="D113" s="24" t="s">
        <v>21638</v>
      </c>
      <c r="E113" s="280" t="s">
        <v>12</v>
      </c>
      <c r="F113" s="25">
        <v>1000</v>
      </c>
      <c r="G113" s="26"/>
      <c r="H113" s="27"/>
    </row>
    <row r="114" spans="1:8" ht="18.95" customHeight="1">
      <c r="A114" s="1"/>
      <c r="B114" s="19" t="s">
        <v>162</v>
      </c>
      <c r="C114" s="52" t="s">
        <v>21890</v>
      </c>
      <c r="D114" s="24" t="s">
        <v>728</v>
      </c>
      <c r="E114" s="280" t="s">
        <v>12</v>
      </c>
      <c r="F114" s="25">
        <v>1000</v>
      </c>
      <c r="G114" s="29"/>
      <c r="H114" s="27"/>
    </row>
    <row r="115" spans="1:8" ht="18.95" customHeight="1">
      <c r="B115" s="19" t="s">
        <v>163</v>
      </c>
      <c r="C115" s="52" t="s">
        <v>21891</v>
      </c>
      <c r="D115" s="24" t="s">
        <v>731</v>
      </c>
      <c r="E115" s="280" t="s">
        <v>12</v>
      </c>
      <c r="F115" s="25">
        <v>1000</v>
      </c>
      <c r="G115" s="26"/>
      <c r="H115" s="27"/>
    </row>
    <row r="116" spans="1:8" ht="18.95" customHeight="1">
      <c r="B116" s="19" t="s">
        <v>164</v>
      </c>
      <c r="C116" s="52" t="s">
        <v>21892</v>
      </c>
      <c r="D116" s="24" t="s">
        <v>727</v>
      </c>
      <c r="E116" s="50" t="s">
        <v>12</v>
      </c>
      <c r="F116" s="25">
        <v>1000</v>
      </c>
      <c r="G116" s="26"/>
      <c r="H116" s="27"/>
    </row>
    <row r="117" spans="1:8" ht="18.95" customHeight="1">
      <c r="A117" s="1"/>
      <c r="B117" s="19" t="s">
        <v>165</v>
      </c>
      <c r="C117" s="52" t="s">
        <v>21893</v>
      </c>
      <c r="D117" s="24" t="s">
        <v>745</v>
      </c>
      <c r="E117" s="280" t="s">
        <v>12</v>
      </c>
      <c r="F117" s="25">
        <v>1000</v>
      </c>
      <c r="G117" s="28"/>
      <c r="H117" s="27"/>
    </row>
    <row r="118" spans="1:8" ht="18.95" customHeight="1">
      <c r="B118" s="19" t="s">
        <v>166</v>
      </c>
      <c r="C118" s="52" t="s">
        <v>21894</v>
      </c>
      <c r="D118" s="24" t="s">
        <v>21632</v>
      </c>
      <c r="E118" s="280" t="s">
        <v>12</v>
      </c>
      <c r="F118" s="25">
        <v>1000</v>
      </c>
      <c r="G118" s="26"/>
      <c r="H118" s="27"/>
    </row>
    <row r="119" spans="1:8" ht="18.95" customHeight="1">
      <c r="B119" s="19" t="s">
        <v>167</v>
      </c>
      <c r="C119" s="52" t="s">
        <v>21895</v>
      </c>
      <c r="D119" s="24" t="s">
        <v>21639</v>
      </c>
      <c r="E119" s="50" t="s">
        <v>12</v>
      </c>
      <c r="F119" s="25">
        <v>1000</v>
      </c>
      <c r="G119" s="28"/>
      <c r="H119" s="27"/>
    </row>
    <row r="120" spans="1:8" ht="18.95" customHeight="1">
      <c r="B120" s="19" t="s">
        <v>662</v>
      </c>
      <c r="C120" s="52" t="s">
        <v>21896</v>
      </c>
      <c r="D120" s="24" t="s">
        <v>729</v>
      </c>
      <c r="E120" s="280" t="s">
        <v>12</v>
      </c>
      <c r="F120" s="25">
        <v>1000</v>
      </c>
      <c r="G120" s="29"/>
      <c r="H120" s="27"/>
    </row>
    <row r="121" spans="1:8" ht="18.95" customHeight="1">
      <c r="A121" s="1"/>
      <c r="B121" s="19" t="s">
        <v>21956</v>
      </c>
      <c r="C121" s="52" t="s">
        <v>21897</v>
      </c>
      <c r="D121" s="24" t="s">
        <v>21640</v>
      </c>
      <c r="E121" s="280" t="s">
        <v>12</v>
      </c>
      <c r="F121" s="25">
        <v>1000</v>
      </c>
      <c r="G121" s="28"/>
      <c r="H121" s="27"/>
    </row>
    <row r="122" spans="1:8" s="84" customFormat="1" ht="24.95" customHeight="1">
      <c r="A122" s="81"/>
      <c r="B122" s="82" t="s">
        <v>181</v>
      </c>
      <c r="C122" s="82"/>
      <c r="D122" s="83" t="s">
        <v>40</v>
      </c>
      <c r="E122" s="281"/>
      <c r="F122" s="82"/>
    </row>
    <row r="123" spans="1:8" s="84" customFormat="1" ht="24.95" customHeight="1">
      <c r="A123" s="85"/>
      <c r="B123" s="70" t="s">
        <v>182</v>
      </c>
      <c r="C123" s="82"/>
      <c r="D123" s="86" t="s">
        <v>41</v>
      </c>
      <c r="E123" s="51"/>
      <c r="F123" s="82"/>
    </row>
    <row r="124" spans="1:8" ht="18.95" customHeight="1">
      <c r="B124" s="19" t="s">
        <v>183</v>
      </c>
      <c r="C124" s="52" t="s">
        <v>2852</v>
      </c>
      <c r="D124" s="10" t="s">
        <v>21641</v>
      </c>
      <c r="E124" s="50" t="s">
        <v>14</v>
      </c>
      <c r="F124" s="25">
        <f>[1]Общие!$R$8</f>
        <v>80</v>
      </c>
    </row>
    <row r="125" spans="1:8" ht="18.95" customHeight="1">
      <c r="B125" s="19" t="s">
        <v>184</v>
      </c>
      <c r="C125" s="52" t="s">
        <v>741</v>
      </c>
      <c r="D125" s="10" t="s">
        <v>21642</v>
      </c>
      <c r="E125" s="50" t="s">
        <v>14</v>
      </c>
      <c r="F125" s="25">
        <f>[1]Общие!$R$19</f>
        <v>50</v>
      </c>
    </row>
    <row r="126" spans="1:8" ht="18.95" customHeight="1">
      <c r="B126" s="19" t="s">
        <v>185</v>
      </c>
      <c r="C126" s="52" t="s">
        <v>21579</v>
      </c>
      <c r="D126" s="10" t="s">
        <v>21643</v>
      </c>
      <c r="E126" s="50" t="s">
        <v>14</v>
      </c>
      <c r="F126" s="25">
        <f>[1]Общие!$R$29</f>
        <v>60</v>
      </c>
    </row>
    <row r="127" spans="1:8" ht="18.95" customHeight="1">
      <c r="B127" s="19" t="s">
        <v>186</v>
      </c>
      <c r="C127" s="52" t="s">
        <v>5964</v>
      </c>
      <c r="D127" s="10" t="s">
        <v>21644</v>
      </c>
      <c r="E127" s="50" t="s">
        <v>14</v>
      </c>
      <c r="F127" s="25">
        <f>[1]Общие!$R$39</f>
        <v>90</v>
      </c>
    </row>
    <row r="128" spans="1:8" ht="18.95" customHeight="1">
      <c r="B128" s="19" t="s">
        <v>187</v>
      </c>
      <c r="C128" s="52" t="s">
        <v>21842</v>
      </c>
      <c r="D128" s="10" t="s">
        <v>21645</v>
      </c>
      <c r="E128" s="50" t="s">
        <v>14</v>
      </c>
      <c r="F128" s="25">
        <f>[1]Общие!$R$49</f>
        <v>60</v>
      </c>
    </row>
    <row r="129" spans="2:6" ht="38.25" customHeight="1">
      <c r="B129" s="19" t="s">
        <v>188</v>
      </c>
      <c r="C129" s="52" t="s">
        <v>5966</v>
      </c>
      <c r="D129" s="60" t="s">
        <v>21646</v>
      </c>
      <c r="E129" s="50" t="s">
        <v>14</v>
      </c>
      <c r="F129" s="25">
        <v>220</v>
      </c>
    </row>
    <row r="130" spans="2:6" ht="18.95" customHeight="1">
      <c r="B130" s="19" t="s">
        <v>189</v>
      </c>
      <c r="C130" s="52" t="s">
        <v>2852</v>
      </c>
      <c r="D130" s="10" t="s">
        <v>21647</v>
      </c>
      <c r="E130" s="50" t="s">
        <v>14</v>
      </c>
      <c r="F130" s="25">
        <v>470</v>
      </c>
    </row>
    <row r="131" spans="2:6" s="7" customFormat="1">
      <c r="B131" s="19" t="s">
        <v>190</v>
      </c>
      <c r="C131" s="52" t="s">
        <v>21580</v>
      </c>
      <c r="D131" s="60" t="s">
        <v>21648</v>
      </c>
      <c r="E131" s="50" t="s">
        <v>14</v>
      </c>
      <c r="F131" s="25">
        <v>450</v>
      </c>
    </row>
    <row r="132" spans="2:6" s="7" customFormat="1">
      <c r="B132" s="19" t="s">
        <v>191</v>
      </c>
      <c r="C132" s="52" t="s">
        <v>5966</v>
      </c>
      <c r="D132" s="60" t="s">
        <v>21649</v>
      </c>
      <c r="E132" s="50" t="s">
        <v>14</v>
      </c>
      <c r="F132" s="25">
        <v>510</v>
      </c>
    </row>
    <row r="133" spans="2:6" s="7" customFormat="1" ht="18.95" customHeight="1">
      <c r="B133" s="19" t="s">
        <v>192</v>
      </c>
      <c r="C133" s="52" t="s">
        <v>21843</v>
      </c>
      <c r="D133" s="10" t="s">
        <v>21650</v>
      </c>
      <c r="E133" s="50" t="s">
        <v>14</v>
      </c>
      <c r="F133" s="25">
        <v>450</v>
      </c>
    </row>
    <row r="134" spans="2:6" s="7" customFormat="1" ht="36.950000000000003" customHeight="1">
      <c r="B134" s="19" t="s">
        <v>193</v>
      </c>
      <c r="C134" s="52" t="s">
        <v>21844</v>
      </c>
      <c r="D134" s="60" t="s">
        <v>21651</v>
      </c>
      <c r="E134" s="50" t="s">
        <v>14</v>
      </c>
      <c r="F134" s="25">
        <v>800</v>
      </c>
    </row>
    <row r="135" spans="2:6" s="7" customFormat="1" ht="21.75" customHeight="1">
      <c r="B135" s="19" t="s">
        <v>194</v>
      </c>
      <c r="C135" s="52" t="s">
        <v>6102</v>
      </c>
      <c r="D135" s="10" t="s">
        <v>21652</v>
      </c>
      <c r="E135" s="50" t="s">
        <v>14</v>
      </c>
      <c r="F135" s="25">
        <v>70</v>
      </c>
    </row>
    <row r="136" spans="2:6" s="7" customFormat="1" ht="42" customHeight="1">
      <c r="B136" s="19" t="s">
        <v>818</v>
      </c>
      <c r="C136" s="52" t="s">
        <v>789</v>
      </c>
      <c r="D136" s="60" t="s">
        <v>852</v>
      </c>
      <c r="E136" s="62" t="s">
        <v>790</v>
      </c>
      <c r="F136" s="312">
        <v>7600</v>
      </c>
    </row>
    <row r="137" spans="2:6" s="7" customFormat="1" ht="39" customHeight="1">
      <c r="B137" s="19" t="s">
        <v>819</v>
      </c>
      <c r="C137" s="52" t="s">
        <v>791</v>
      </c>
      <c r="D137" s="60" t="s">
        <v>863</v>
      </c>
      <c r="E137" s="62" t="s">
        <v>790</v>
      </c>
      <c r="F137" s="312">
        <v>4900</v>
      </c>
    </row>
    <row r="138" spans="2:6" s="7" customFormat="1" ht="40.5" customHeight="1">
      <c r="B138" s="19" t="s">
        <v>820</v>
      </c>
      <c r="C138" s="52" t="s">
        <v>792</v>
      </c>
      <c r="D138" s="60" t="s">
        <v>867</v>
      </c>
      <c r="E138" s="62" t="s">
        <v>790</v>
      </c>
      <c r="F138" s="312">
        <v>1600</v>
      </c>
    </row>
    <row r="139" spans="2:6" s="7" customFormat="1" ht="36.75" customHeight="1">
      <c r="B139" s="19" t="s">
        <v>821</v>
      </c>
      <c r="C139" s="52" t="s">
        <v>793</v>
      </c>
      <c r="D139" s="60" t="s">
        <v>853</v>
      </c>
      <c r="E139" s="62" t="s">
        <v>790</v>
      </c>
      <c r="F139" s="312">
        <v>1600</v>
      </c>
    </row>
    <row r="140" spans="2:6" s="7" customFormat="1" ht="39" customHeight="1">
      <c r="B140" s="19" t="s">
        <v>822</v>
      </c>
      <c r="C140" s="52" t="s">
        <v>794</v>
      </c>
      <c r="D140" s="60" t="s">
        <v>854</v>
      </c>
      <c r="E140" s="62" t="s">
        <v>790</v>
      </c>
      <c r="F140" s="312">
        <v>4700</v>
      </c>
    </row>
    <row r="141" spans="2:6" s="7" customFormat="1" ht="36.75" customHeight="1">
      <c r="B141" s="19" t="s">
        <v>823</v>
      </c>
      <c r="C141" s="52" t="s">
        <v>795</v>
      </c>
      <c r="D141" s="60" t="s">
        <v>855</v>
      </c>
      <c r="E141" s="62" t="s">
        <v>790</v>
      </c>
      <c r="F141" s="312">
        <v>6500</v>
      </c>
    </row>
    <row r="142" spans="2:6" s="7" customFormat="1" ht="38.25" customHeight="1">
      <c r="B142" s="19" t="s">
        <v>824</v>
      </c>
      <c r="C142" s="52" t="s">
        <v>796</v>
      </c>
      <c r="D142" s="313" t="s">
        <v>856</v>
      </c>
      <c r="E142" s="62" t="s">
        <v>790</v>
      </c>
      <c r="F142" s="312">
        <v>4600</v>
      </c>
    </row>
    <row r="143" spans="2:6" s="7" customFormat="1" ht="59.25" customHeight="1">
      <c r="B143" s="19" t="s">
        <v>825</v>
      </c>
      <c r="C143" s="52" t="s">
        <v>797</v>
      </c>
      <c r="D143" s="60" t="s">
        <v>857</v>
      </c>
      <c r="E143" s="62" t="s">
        <v>790</v>
      </c>
      <c r="F143" s="312">
        <v>3000</v>
      </c>
    </row>
    <row r="144" spans="2:6" s="7" customFormat="1" ht="36" customHeight="1">
      <c r="B144" s="19" t="s">
        <v>21927</v>
      </c>
      <c r="C144" s="52" t="s">
        <v>799</v>
      </c>
      <c r="D144" s="60" t="s">
        <v>858</v>
      </c>
      <c r="E144" s="62" t="s">
        <v>790</v>
      </c>
      <c r="F144" s="312">
        <v>8600</v>
      </c>
    </row>
    <row r="145" spans="2:6" s="7" customFormat="1" ht="45.75" customHeight="1">
      <c r="B145" s="19" t="s">
        <v>826</v>
      </c>
      <c r="C145" s="52" t="s">
        <v>800</v>
      </c>
      <c r="D145" s="60" t="s">
        <v>801</v>
      </c>
      <c r="E145" s="62" t="s">
        <v>790</v>
      </c>
      <c r="F145" s="312">
        <v>6700</v>
      </c>
    </row>
    <row r="146" spans="2:6" s="7" customFormat="1" ht="35.25" customHeight="1">
      <c r="B146" s="19" t="s">
        <v>827</v>
      </c>
      <c r="C146" s="52" t="s">
        <v>802</v>
      </c>
      <c r="D146" s="60" t="s">
        <v>803</v>
      </c>
      <c r="E146" s="62" t="s">
        <v>790</v>
      </c>
      <c r="F146" s="312">
        <v>2900</v>
      </c>
    </row>
    <row r="147" spans="2:6" s="7" customFormat="1" ht="36" customHeight="1">
      <c r="B147" s="19" t="s">
        <v>828</v>
      </c>
      <c r="C147" s="52" t="s">
        <v>804</v>
      </c>
      <c r="D147" s="60" t="s">
        <v>805</v>
      </c>
      <c r="E147" s="62" t="s">
        <v>790</v>
      </c>
      <c r="F147" s="312">
        <v>2200</v>
      </c>
    </row>
    <row r="148" spans="2:6" s="7" customFormat="1" ht="37.5" customHeight="1">
      <c r="B148" s="19" t="s">
        <v>829</v>
      </c>
      <c r="C148" s="52" t="s">
        <v>806</v>
      </c>
      <c r="D148" s="60" t="s">
        <v>807</v>
      </c>
      <c r="E148" s="62" t="s">
        <v>790</v>
      </c>
      <c r="F148" s="312">
        <v>2000</v>
      </c>
    </row>
    <row r="149" spans="2:6" s="7" customFormat="1" ht="37.5" customHeight="1">
      <c r="B149" s="19" t="s">
        <v>830</v>
      </c>
      <c r="C149" s="52" t="s">
        <v>808</v>
      </c>
      <c r="D149" s="60" t="s">
        <v>809</v>
      </c>
      <c r="E149" s="62" t="s">
        <v>790</v>
      </c>
      <c r="F149" s="312">
        <v>1400</v>
      </c>
    </row>
    <row r="150" spans="2:6" s="7" customFormat="1" ht="44.25" customHeight="1">
      <c r="B150" s="19" t="s">
        <v>831</v>
      </c>
      <c r="C150" s="52" t="s">
        <v>810</v>
      </c>
      <c r="D150" s="60" t="s">
        <v>811</v>
      </c>
      <c r="E150" s="62" t="s">
        <v>790</v>
      </c>
      <c r="F150" s="312">
        <v>1400</v>
      </c>
    </row>
    <row r="151" spans="2:6" s="7" customFormat="1" ht="36.75" customHeight="1">
      <c r="B151" s="19" t="s">
        <v>832</v>
      </c>
      <c r="C151" s="52" t="s">
        <v>812</v>
      </c>
      <c r="D151" s="60" t="s">
        <v>859</v>
      </c>
      <c r="E151" s="62" t="s">
        <v>790</v>
      </c>
      <c r="F151" s="312">
        <v>2100</v>
      </c>
    </row>
    <row r="152" spans="2:6" s="7" customFormat="1" ht="38.25" customHeight="1">
      <c r="B152" s="19" t="s">
        <v>833</v>
      </c>
      <c r="C152" s="52" t="s">
        <v>813</v>
      </c>
      <c r="D152" s="60" t="s">
        <v>860</v>
      </c>
      <c r="E152" s="62" t="s">
        <v>790</v>
      </c>
      <c r="F152" s="312">
        <v>1900</v>
      </c>
    </row>
    <row r="153" spans="2:6" s="7" customFormat="1" ht="55.5" customHeight="1">
      <c r="B153" s="19" t="s">
        <v>834</v>
      </c>
      <c r="C153" s="52" t="s">
        <v>814</v>
      </c>
      <c r="D153" s="60" t="s">
        <v>861</v>
      </c>
      <c r="E153" s="62" t="s">
        <v>790</v>
      </c>
      <c r="F153" s="312">
        <v>3200</v>
      </c>
    </row>
    <row r="154" spans="2:6" s="7" customFormat="1" ht="39.75" customHeight="1">
      <c r="B154" s="19" t="s">
        <v>835</v>
      </c>
      <c r="C154" s="52" t="s">
        <v>815</v>
      </c>
      <c r="D154" s="60" t="s">
        <v>862</v>
      </c>
      <c r="E154" s="62" t="s">
        <v>790</v>
      </c>
      <c r="F154" s="312">
        <v>1400</v>
      </c>
    </row>
    <row r="155" spans="2:6" s="7" customFormat="1" ht="39.75" customHeight="1">
      <c r="B155" s="19" t="s">
        <v>836</v>
      </c>
      <c r="C155" s="52" t="s">
        <v>798</v>
      </c>
      <c r="D155" s="60" t="s">
        <v>843</v>
      </c>
      <c r="E155" s="62" t="s">
        <v>790</v>
      </c>
      <c r="F155" s="312">
        <v>3600</v>
      </c>
    </row>
    <row r="156" spans="2:6" s="7" customFormat="1" ht="38.25" customHeight="1">
      <c r="B156" s="19" t="s">
        <v>21928</v>
      </c>
      <c r="C156" s="52" t="s">
        <v>21845</v>
      </c>
      <c r="D156" s="60" t="s">
        <v>816</v>
      </c>
      <c r="E156" s="62" t="s">
        <v>790</v>
      </c>
      <c r="F156" s="312">
        <v>2200</v>
      </c>
    </row>
    <row r="157" spans="2:6" s="7" customFormat="1" ht="57.75" customHeight="1">
      <c r="B157" s="19" t="s">
        <v>837</v>
      </c>
      <c r="C157" s="52" t="s">
        <v>21846</v>
      </c>
      <c r="D157" s="60" t="s">
        <v>864</v>
      </c>
      <c r="E157" s="62" t="s">
        <v>790</v>
      </c>
      <c r="F157" s="25">
        <v>1000</v>
      </c>
    </row>
    <row r="158" spans="2:6" s="7" customFormat="1" ht="43.5" customHeight="1">
      <c r="B158" s="19" t="s">
        <v>838</v>
      </c>
      <c r="C158" s="52" t="s">
        <v>21847</v>
      </c>
      <c r="D158" s="60" t="s">
        <v>865</v>
      </c>
      <c r="E158" s="62" t="s">
        <v>790</v>
      </c>
      <c r="F158" s="25">
        <v>1800</v>
      </c>
    </row>
    <row r="159" spans="2:6" s="7" customFormat="1" ht="38.25" customHeight="1">
      <c r="B159" s="19" t="s">
        <v>21929</v>
      </c>
      <c r="C159" s="52" t="s">
        <v>21943</v>
      </c>
      <c r="D159" s="60" t="s">
        <v>21940</v>
      </c>
      <c r="E159" s="62" t="s">
        <v>790</v>
      </c>
      <c r="F159" s="25">
        <v>3600</v>
      </c>
    </row>
    <row r="160" spans="2:6" s="7" customFormat="1" ht="38.25" customHeight="1">
      <c r="B160" s="19" t="s">
        <v>839</v>
      </c>
      <c r="C160" s="52" t="s">
        <v>21944</v>
      </c>
      <c r="D160" s="60" t="s">
        <v>21945</v>
      </c>
      <c r="E160" s="62" t="s">
        <v>790</v>
      </c>
      <c r="F160" s="25">
        <v>3000</v>
      </c>
    </row>
    <row r="161" spans="1:10" s="7" customFormat="1" ht="35.25" customHeight="1">
      <c r="B161" s="19" t="s">
        <v>840</v>
      </c>
      <c r="C161" s="52" t="s">
        <v>21848</v>
      </c>
      <c r="D161" s="60" t="s">
        <v>866</v>
      </c>
      <c r="E161" s="62" t="s">
        <v>790</v>
      </c>
      <c r="F161" s="25">
        <v>2400</v>
      </c>
    </row>
    <row r="162" spans="1:10" s="7" customFormat="1" ht="39" customHeight="1">
      <c r="B162" s="19" t="s">
        <v>21930</v>
      </c>
      <c r="C162" s="52" t="s">
        <v>21849</v>
      </c>
      <c r="D162" s="60" t="s">
        <v>869</v>
      </c>
      <c r="E162" s="50" t="s">
        <v>14</v>
      </c>
      <c r="F162" s="25">
        <v>2200</v>
      </c>
    </row>
    <row r="163" spans="1:10" s="7" customFormat="1" ht="21" customHeight="1">
      <c r="B163" s="19" t="s">
        <v>21941</v>
      </c>
      <c r="C163" s="52" t="s">
        <v>21947</v>
      </c>
      <c r="D163" s="60" t="s">
        <v>21926</v>
      </c>
      <c r="E163" s="50" t="s">
        <v>14</v>
      </c>
      <c r="F163" s="25">
        <v>1500</v>
      </c>
    </row>
    <row r="164" spans="1:10" s="7" customFormat="1" ht="21.75" customHeight="1">
      <c r="B164" s="19" t="s">
        <v>21942</v>
      </c>
      <c r="C164" s="52" t="s">
        <v>21235</v>
      </c>
      <c r="D164" s="10" t="s">
        <v>842</v>
      </c>
      <c r="E164" s="50" t="s">
        <v>14</v>
      </c>
      <c r="F164" s="25">
        <v>250</v>
      </c>
    </row>
    <row r="165" spans="1:10" s="69" customFormat="1" ht="20.25" customHeight="1">
      <c r="B165" s="70" t="s">
        <v>195</v>
      </c>
      <c r="C165" s="82"/>
      <c r="D165" s="86" t="s">
        <v>42</v>
      </c>
      <c r="E165" s="51"/>
      <c r="F165" s="82"/>
    </row>
    <row r="166" spans="1:10" s="7" customFormat="1" ht="18.95" customHeight="1">
      <c r="B166" s="19" t="s">
        <v>196</v>
      </c>
      <c r="C166" s="50" t="s">
        <v>21581</v>
      </c>
      <c r="D166" s="10" t="s">
        <v>21653</v>
      </c>
      <c r="E166" s="50" t="s">
        <v>15</v>
      </c>
      <c r="F166" s="360">
        <v>270</v>
      </c>
      <c r="G166" s="361"/>
      <c r="H166" s="362"/>
      <c r="I166" s="363"/>
      <c r="J166" s="364"/>
    </row>
    <row r="167" spans="1:10" s="7" customFormat="1" ht="18.95" customHeight="1">
      <c r="B167" s="19" t="s">
        <v>197</v>
      </c>
      <c r="C167" s="50" t="s">
        <v>21582</v>
      </c>
      <c r="D167" s="30" t="s">
        <v>5891</v>
      </c>
      <c r="E167" s="50" t="s">
        <v>15</v>
      </c>
      <c r="F167" s="21">
        <v>220</v>
      </c>
    </row>
    <row r="168" spans="1:10" s="7" customFormat="1" ht="18.95" customHeight="1">
      <c r="B168" s="19" t="s">
        <v>198</v>
      </c>
      <c r="C168" s="50" t="s">
        <v>8839</v>
      </c>
      <c r="D168" s="30" t="s">
        <v>8840</v>
      </c>
      <c r="E168" s="50" t="s">
        <v>15</v>
      </c>
      <c r="F168" s="21">
        <v>310</v>
      </c>
    </row>
    <row r="169" spans="1:10" s="7" customFormat="1" ht="18.95" customHeight="1">
      <c r="B169" s="19" t="s">
        <v>199</v>
      </c>
      <c r="C169" s="50" t="s">
        <v>21583</v>
      </c>
      <c r="D169" s="10" t="s">
        <v>21654</v>
      </c>
      <c r="E169" s="50" t="s">
        <v>15</v>
      </c>
      <c r="F169" s="21">
        <v>270</v>
      </c>
    </row>
    <row r="170" spans="1:10" s="7" customFormat="1" ht="24" customHeight="1">
      <c r="B170" s="19" t="s">
        <v>200</v>
      </c>
      <c r="C170" s="50" t="s">
        <v>21584</v>
      </c>
      <c r="D170" s="60" t="s">
        <v>5859</v>
      </c>
      <c r="E170" s="50" t="s">
        <v>15</v>
      </c>
      <c r="F170" s="21">
        <v>250</v>
      </c>
    </row>
    <row r="171" spans="1:10" s="7" customFormat="1" ht="18.95" customHeight="1">
      <c r="B171" s="19" t="s">
        <v>201</v>
      </c>
      <c r="C171" s="50" t="s">
        <v>21585</v>
      </c>
      <c r="D171" s="10" t="s">
        <v>12251</v>
      </c>
      <c r="E171" s="50" t="s">
        <v>15</v>
      </c>
      <c r="F171" s="21">
        <v>420</v>
      </c>
    </row>
    <row r="172" spans="1:10" s="7" customFormat="1" ht="27.75" customHeight="1">
      <c r="B172" s="19" t="s">
        <v>202</v>
      </c>
      <c r="C172" s="358" t="s">
        <v>21919</v>
      </c>
      <c r="D172" s="10" t="s">
        <v>21655</v>
      </c>
      <c r="E172" s="50" t="s">
        <v>15</v>
      </c>
      <c r="F172" s="21">
        <v>500</v>
      </c>
    </row>
    <row r="173" spans="1:10" s="7" customFormat="1" ht="18.95" customHeight="1">
      <c r="B173" s="19" t="s">
        <v>203</v>
      </c>
      <c r="C173" s="50" t="s">
        <v>5836</v>
      </c>
      <c r="D173" s="10" t="s">
        <v>21656</v>
      </c>
      <c r="E173" s="50" t="s">
        <v>15</v>
      </c>
      <c r="F173" s="21">
        <f>[2]ЛОР!$R$87</f>
        <v>30</v>
      </c>
    </row>
    <row r="174" spans="1:10" s="87" customFormat="1" ht="15.75" customHeight="1">
      <c r="B174" s="82" t="s">
        <v>204</v>
      </c>
      <c r="C174" s="82"/>
      <c r="D174" s="86" t="s">
        <v>43</v>
      </c>
      <c r="E174" s="51"/>
      <c r="F174" s="82"/>
    </row>
    <row r="175" spans="1:10" s="33" customFormat="1" ht="18.95" customHeight="1">
      <c r="A175" s="31"/>
      <c r="B175" s="19" t="s">
        <v>205</v>
      </c>
      <c r="C175" s="50" t="s">
        <v>1465</v>
      </c>
      <c r="D175" s="32" t="s">
        <v>21657</v>
      </c>
      <c r="E175" s="50" t="s">
        <v>13</v>
      </c>
      <c r="F175" s="25">
        <v>170</v>
      </c>
    </row>
    <row r="176" spans="1:10" s="33" customFormat="1" ht="18.95" customHeight="1">
      <c r="A176" s="31"/>
      <c r="B176" s="19" t="s">
        <v>206</v>
      </c>
      <c r="C176" s="50" t="s">
        <v>1463</v>
      </c>
      <c r="D176" s="32" t="s">
        <v>1464</v>
      </c>
      <c r="E176" s="50" t="s">
        <v>13</v>
      </c>
      <c r="F176" s="25">
        <f>[2]Офтальмолог!$R$19</f>
        <v>70</v>
      </c>
    </row>
    <row r="177" spans="1:8" s="33" customFormat="1" ht="18.95" customHeight="1">
      <c r="A177" s="31"/>
      <c r="B177" s="19" t="s">
        <v>207</v>
      </c>
      <c r="C177" s="50" t="s">
        <v>1461</v>
      </c>
      <c r="D177" s="32" t="s">
        <v>1692</v>
      </c>
      <c r="E177" s="280" t="s">
        <v>13</v>
      </c>
      <c r="F177" s="25">
        <v>170</v>
      </c>
    </row>
    <row r="178" spans="1:8" s="33" customFormat="1" ht="18.95" customHeight="1">
      <c r="A178" s="31"/>
      <c r="B178" s="19" t="s">
        <v>208</v>
      </c>
      <c r="C178" s="50" t="s">
        <v>1481</v>
      </c>
      <c r="D178" s="32" t="s">
        <v>21658</v>
      </c>
      <c r="E178" s="50" t="s">
        <v>13</v>
      </c>
      <c r="F178" s="25">
        <v>110</v>
      </c>
    </row>
    <row r="179" spans="1:8" s="33" customFormat="1" ht="19.5" customHeight="1">
      <c r="A179" s="31"/>
      <c r="B179" s="19" t="s">
        <v>209</v>
      </c>
      <c r="C179" s="50" t="s">
        <v>1453</v>
      </c>
      <c r="D179" s="24" t="s">
        <v>21946</v>
      </c>
      <c r="E179" s="50" t="s">
        <v>13</v>
      </c>
      <c r="F179" s="25">
        <v>110</v>
      </c>
    </row>
    <row r="180" spans="1:8" s="33" customFormat="1" ht="18.95" customHeight="1">
      <c r="A180" s="31"/>
      <c r="B180" s="19" t="s">
        <v>210</v>
      </c>
      <c r="C180" s="50" t="s">
        <v>1445</v>
      </c>
      <c r="D180" s="34" t="s">
        <v>21659</v>
      </c>
      <c r="E180" s="50" t="s">
        <v>13</v>
      </c>
      <c r="F180" s="25">
        <v>140</v>
      </c>
    </row>
    <row r="181" spans="1:8" s="33" customFormat="1" ht="18.95" customHeight="1">
      <c r="A181" s="31"/>
      <c r="B181" s="19" t="s">
        <v>211</v>
      </c>
      <c r="C181" s="50" t="s">
        <v>1441</v>
      </c>
      <c r="D181" s="34" t="s">
        <v>21660</v>
      </c>
      <c r="E181" s="50" t="s">
        <v>13</v>
      </c>
      <c r="F181" s="25">
        <v>130</v>
      </c>
    </row>
    <row r="182" spans="1:8" s="33" customFormat="1" ht="18.95" customHeight="1">
      <c r="A182" s="31"/>
      <c r="B182" s="19" t="s">
        <v>212</v>
      </c>
      <c r="C182" s="50" t="s">
        <v>1439</v>
      </c>
      <c r="D182" s="34" t="s">
        <v>21661</v>
      </c>
      <c r="E182" s="50" t="s">
        <v>13</v>
      </c>
      <c r="F182" s="25">
        <v>130</v>
      </c>
    </row>
    <row r="183" spans="1:8" s="33" customFormat="1" ht="18.95" customHeight="1">
      <c r="A183" s="31"/>
      <c r="B183" s="19" t="s">
        <v>213</v>
      </c>
      <c r="C183" s="50" t="s">
        <v>1675</v>
      </c>
      <c r="D183" s="34" t="s">
        <v>21662</v>
      </c>
      <c r="E183" s="50" t="s">
        <v>13</v>
      </c>
      <c r="F183" s="25">
        <v>130</v>
      </c>
    </row>
    <row r="184" spans="1:8" s="87" customFormat="1" ht="22.5" customHeight="1">
      <c r="A184" s="85"/>
      <c r="B184" s="70" t="s">
        <v>214</v>
      </c>
      <c r="C184" s="82"/>
      <c r="D184" s="88" t="s">
        <v>44</v>
      </c>
      <c r="E184" s="51"/>
      <c r="F184" s="78"/>
    </row>
    <row r="185" spans="1:8" s="33" customFormat="1" ht="18.95" customHeight="1">
      <c r="B185" s="35" t="s">
        <v>215</v>
      </c>
      <c r="C185" s="50" t="s">
        <v>21851</v>
      </c>
      <c r="D185" s="36" t="s">
        <v>21663</v>
      </c>
      <c r="E185" s="50" t="s">
        <v>15</v>
      </c>
      <c r="F185" s="25">
        <f>[2]Травматолог!$R$8</f>
        <v>600</v>
      </c>
      <c r="G185" s="37"/>
      <c r="H185" s="27"/>
    </row>
    <row r="186" spans="1:8" s="33" customFormat="1" ht="18.95" customHeight="1">
      <c r="B186" s="35" t="s">
        <v>216</v>
      </c>
      <c r="C186" s="50" t="s">
        <v>21850</v>
      </c>
      <c r="D186" s="32" t="s">
        <v>21664</v>
      </c>
      <c r="E186" s="50" t="s">
        <v>15</v>
      </c>
      <c r="F186" s="25">
        <f>[2]Травматолог!$R$27</f>
        <v>600</v>
      </c>
      <c r="G186" s="37"/>
      <c r="H186" s="27"/>
    </row>
    <row r="187" spans="1:8" s="87" customFormat="1" ht="24.95" customHeight="1">
      <c r="B187" s="89" t="s">
        <v>217</v>
      </c>
      <c r="C187" s="82"/>
      <c r="D187" s="90" t="s">
        <v>45</v>
      </c>
      <c r="E187" s="51"/>
      <c r="F187" s="82"/>
      <c r="G187" s="91"/>
      <c r="H187" s="92"/>
    </row>
    <row r="188" spans="1:8" s="33" customFormat="1" ht="18.95" customHeight="1">
      <c r="B188" s="35" t="s">
        <v>218</v>
      </c>
      <c r="C188" s="52" t="s">
        <v>1727</v>
      </c>
      <c r="D188" s="24" t="s">
        <v>1728</v>
      </c>
      <c r="E188" s="50" t="s">
        <v>15</v>
      </c>
      <c r="F188" s="25">
        <v>650</v>
      </c>
      <c r="G188" s="37"/>
      <c r="H188" s="27"/>
    </row>
    <row r="189" spans="1:8" s="33" customFormat="1" ht="31.5">
      <c r="B189" s="35" t="s">
        <v>219</v>
      </c>
      <c r="C189" s="52" t="s">
        <v>21852</v>
      </c>
      <c r="D189" s="24" t="s">
        <v>21665</v>
      </c>
      <c r="E189" s="50" t="s">
        <v>15</v>
      </c>
      <c r="F189" s="25">
        <v>500</v>
      </c>
      <c r="G189" s="37"/>
      <c r="H189" s="27"/>
    </row>
    <row r="190" spans="1:8" s="33" customFormat="1" ht="18.95" customHeight="1">
      <c r="B190" s="35" t="s">
        <v>220</v>
      </c>
      <c r="C190" s="52" t="s">
        <v>14939</v>
      </c>
      <c r="D190" s="24" t="s">
        <v>14940</v>
      </c>
      <c r="E190" s="50" t="s">
        <v>15</v>
      </c>
      <c r="F190" s="25">
        <v>380</v>
      </c>
      <c r="G190" s="38"/>
      <c r="H190" s="27"/>
    </row>
    <row r="191" spans="1:8" s="33" customFormat="1" ht="18.95" customHeight="1">
      <c r="B191" s="35" t="s">
        <v>221</v>
      </c>
      <c r="C191" s="52" t="s">
        <v>12976</v>
      </c>
      <c r="D191" s="24" t="s">
        <v>12977</v>
      </c>
      <c r="E191" s="50" t="s">
        <v>15</v>
      </c>
      <c r="F191" s="25">
        <v>380</v>
      </c>
      <c r="G191" s="38"/>
      <c r="H191" s="38"/>
    </row>
    <row r="192" spans="1:8" s="33" customFormat="1" ht="18.95" customHeight="1">
      <c r="B192" s="35" t="s">
        <v>669</v>
      </c>
      <c r="C192" s="52" t="s">
        <v>6352</v>
      </c>
      <c r="D192" s="24" t="s">
        <v>21666</v>
      </c>
      <c r="E192" s="50" t="s">
        <v>15</v>
      </c>
      <c r="F192" s="25">
        <f>[1]Урологические!$R$57</f>
        <v>40</v>
      </c>
      <c r="G192" s="38"/>
      <c r="H192" s="38"/>
    </row>
    <row r="193" spans="2:7" s="84" customFormat="1" ht="24.95" customHeight="1">
      <c r="B193" s="89" t="s">
        <v>222</v>
      </c>
      <c r="C193" s="76"/>
      <c r="D193" s="77" t="s">
        <v>46</v>
      </c>
      <c r="E193" s="51"/>
      <c r="F193" s="82"/>
    </row>
    <row r="194" spans="2:7" s="33" customFormat="1">
      <c r="B194" s="35" t="s">
        <v>223</v>
      </c>
      <c r="C194" s="54" t="s">
        <v>21586</v>
      </c>
      <c r="D194" s="24" t="s">
        <v>21667</v>
      </c>
      <c r="E194" s="50" t="s">
        <v>15</v>
      </c>
      <c r="F194" s="25">
        <v>430</v>
      </c>
    </row>
    <row r="195" spans="2:7" s="39" customFormat="1">
      <c r="B195" s="35" t="s">
        <v>224</v>
      </c>
      <c r="C195" s="54" t="s">
        <v>21587</v>
      </c>
      <c r="D195" s="24" t="s">
        <v>21668</v>
      </c>
      <c r="E195" s="282" t="s">
        <v>15</v>
      </c>
      <c r="F195" s="25">
        <v>540</v>
      </c>
    </row>
    <row r="196" spans="2:7" s="39" customFormat="1" ht="20.25" customHeight="1">
      <c r="B196" s="35" t="s">
        <v>225</v>
      </c>
      <c r="C196" s="54" t="s">
        <v>21588</v>
      </c>
      <c r="D196" s="24" t="s">
        <v>21669</v>
      </c>
      <c r="E196" s="282" t="s">
        <v>15</v>
      </c>
      <c r="F196" s="25">
        <v>760</v>
      </c>
    </row>
    <row r="197" spans="2:7" s="39" customFormat="1">
      <c r="B197" s="35" t="s">
        <v>226</v>
      </c>
      <c r="C197" s="54" t="s">
        <v>21589</v>
      </c>
      <c r="D197" s="24" t="s">
        <v>21670</v>
      </c>
      <c r="E197" s="282" t="s">
        <v>15</v>
      </c>
      <c r="F197" s="25">
        <v>540</v>
      </c>
    </row>
    <row r="198" spans="2:7" s="39" customFormat="1">
      <c r="B198" s="35" t="s">
        <v>227</v>
      </c>
      <c r="C198" s="58" t="s">
        <v>21914</v>
      </c>
      <c r="D198" s="24" t="s">
        <v>21671</v>
      </c>
      <c r="E198" s="282" t="s">
        <v>15</v>
      </c>
      <c r="F198" s="25">
        <v>230</v>
      </c>
    </row>
    <row r="199" spans="2:7" s="39" customFormat="1">
      <c r="B199" s="35" t="s">
        <v>228</v>
      </c>
      <c r="C199" s="54" t="s">
        <v>7619</v>
      </c>
      <c r="D199" s="24" t="s">
        <v>21672</v>
      </c>
      <c r="E199" s="282" t="s">
        <v>15</v>
      </c>
      <c r="F199" s="25">
        <v>1310</v>
      </c>
    </row>
    <row r="200" spans="2:7" s="39" customFormat="1">
      <c r="B200" s="35" t="s">
        <v>229</v>
      </c>
      <c r="C200" s="310" t="s">
        <v>21853</v>
      </c>
      <c r="D200" s="24" t="s">
        <v>769</v>
      </c>
      <c r="E200" s="282" t="s">
        <v>15</v>
      </c>
      <c r="F200" s="25">
        <v>120</v>
      </c>
    </row>
    <row r="201" spans="2:7" s="39" customFormat="1">
      <c r="B201" s="35" t="s">
        <v>230</v>
      </c>
      <c r="C201" s="54" t="s">
        <v>7559</v>
      </c>
      <c r="D201" s="24" t="s">
        <v>7570</v>
      </c>
      <c r="E201" s="283" t="s">
        <v>15</v>
      </c>
      <c r="F201" s="25">
        <v>580</v>
      </c>
    </row>
    <row r="202" spans="2:7" s="39" customFormat="1">
      <c r="B202" s="35" t="s">
        <v>21955</v>
      </c>
      <c r="C202" s="54" t="s">
        <v>8175</v>
      </c>
      <c r="D202" s="24" t="s">
        <v>8176</v>
      </c>
      <c r="E202" s="283" t="s">
        <v>15</v>
      </c>
      <c r="F202" s="25">
        <v>500</v>
      </c>
    </row>
    <row r="203" spans="2:7" s="80" customFormat="1" ht="24.95" customHeight="1">
      <c r="B203" s="93" t="s">
        <v>231</v>
      </c>
      <c r="C203" s="89"/>
      <c r="D203" s="83" t="s">
        <v>47</v>
      </c>
      <c r="E203" s="281"/>
      <c r="F203" s="82"/>
    </row>
    <row r="204" spans="2:7" s="80" customFormat="1" ht="24.95" customHeight="1">
      <c r="B204" s="89" t="s">
        <v>232</v>
      </c>
      <c r="C204" s="89"/>
      <c r="D204" s="90" t="s">
        <v>48</v>
      </c>
      <c r="E204" s="281"/>
      <c r="F204" s="82"/>
    </row>
    <row r="205" spans="2:7">
      <c r="B205" s="35" t="s">
        <v>233</v>
      </c>
      <c r="C205" s="52" t="s">
        <v>21854</v>
      </c>
      <c r="D205" s="40" t="s">
        <v>733</v>
      </c>
      <c r="E205" s="280" t="s">
        <v>22</v>
      </c>
      <c r="F205" s="25">
        <v>240</v>
      </c>
      <c r="G205" s="3"/>
    </row>
    <row r="206" spans="2:7">
      <c r="B206" s="35" t="s">
        <v>234</v>
      </c>
      <c r="C206" s="52" t="s">
        <v>6615</v>
      </c>
      <c r="D206" s="40" t="s">
        <v>21673</v>
      </c>
      <c r="E206" s="280" t="s">
        <v>22</v>
      </c>
      <c r="F206" s="25">
        <v>130</v>
      </c>
      <c r="G206" s="3"/>
    </row>
    <row r="207" spans="2:7">
      <c r="B207" s="35" t="s">
        <v>235</v>
      </c>
      <c r="C207" s="52" t="s">
        <v>6621</v>
      </c>
      <c r="D207" s="40" t="s">
        <v>21674</v>
      </c>
      <c r="E207" s="280" t="s">
        <v>22</v>
      </c>
      <c r="F207" s="25">
        <v>120</v>
      </c>
      <c r="G207" s="3"/>
    </row>
    <row r="208" spans="2:7">
      <c r="B208" s="35" t="s">
        <v>236</v>
      </c>
      <c r="C208" s="52" t="s">
        <v>6515</v>
      </c>
      <c r="D208" s="40" t="s">
        <v>21675</v>
      </c>
      <c r="E208" s="280" t="s">
        <v>22</v>
      </c>
      <c r="F208" s="25">
        <v>130</v>
      </c>
      <c r="G208" s="3"/>
    </row>
    <row r="209" spans="2:7">
      <c r="B209" s="35" t="s">
        <v>237</v>
      </c>
      <c r="C209" s="52" t="s">
        <v>6517</v>
      </c>
      <c r="D209" s="40" t="s">
        <v>21676</v>
      </c>
      <c r="E209" s="280" t="s">
        <v>22</v>
      </c>
      <c r="F209" s="25">
        <v>120</v>
      </c>
      <c r="G209" s="3"/>
    </row>
    <row r="210" spans="2:7" s="74" customFormat="1" ht="24.95" customHeight="1">
      <c r="B210" s="93" t="s">
        <v>240</v>
      </c>
      <c r="C210" s="94"/>
      <c r="D210" s="90" t="s">
        <v>19</v>
      </c>
      <c r="E210" s="280"/>
      <c r="F210" s="95"/>
    </row>
    <row r="211" spans="2:7" ht="18.95" customHeight="1">
      <c r="B211" s="35" t="s">
        <v>241</v>
      </c>
      <c r="C211" s="52" t="s">
        <v>4717</v>
      </c>
      <c r="D211" s="41" t="s">
        <v>21678</v>
      </c>
      <c r="E211" s="50" t="s">
        <v>22</v>
      </c>
      <c r="F211" s="25">
        <v>120</v>
      </c>
      <c r="G211" s="3"/>
    </row>
    <row r="212" spans="2:7" ht="18.95" customHeight="1">
      <c r="B212" s="35" t="s">
        <v>242</v>
      </c>
      <c r="C212" s="52" t="s">
        <v>21857</v>
      </c>
      <c r="D212" s="315" t="s">
        <v>21856</v>
      </c>
      <c r="E212" s="62" t="s">
        <v>22</v>
      </c>
      <c r="F212" s="312">
        <v>210</v>
      </c>
      <c r="G212" s="3"/>
    </row>
    <row r="213" spans="2:7" ht="18.95" customHeight="1">
      <c r="B213" s="35" t="s">
        <v>244</v>
      </c>
      <c r="C213" s="52" t="s">
        <v>4651</v>
      </c>
      <c r="D213" s="60" t="s">
        <v>713</v>
      </c>
      <c r="E213" s="62" t="s">
        <v>22</v>
      </c>
      <c r="F213" s="312">
        <v>100</v>
      </c>
      <c r="G213" s="3"/>
    </row>
    <row r="214" spans="2:7" ht="18.95" customHeight="1">
      <c r="B214" s="35" t="s">
        <v>245</v>
      </c>
      <c r="C214" s="52" t="s">
        <v>714</v>
      </c>
      <c r="D214" s="60" t="s">
        <v>715</v>
      </c>
      <c r="E214" s="62" t="s">
        <v>22</v>
      </c>
      <c r="F214" s="312">
        <v>120</v>
      </c>
      <c r="G214" s="3"/>
    </row>
    <row r="215" spans="2:7" ht="18.95" customHeight="1">
      <c r="B215" s="35" t="s">
        <v>246</v>
      </c>
      <c r="C215" s="52" t="s">
        <v>4835</v>
      </c>
      <c r="D215" s="41" t="s">
        <v>21679</v>
      </c>
      <c r="E215" s="50" t="s">
        <v>22</v>
      </c>
      <c r="F215" s="25">
        <v>400</v>
      </c>
      <c r="G215" s="3"/>
    </row>
    <row r="216" spans="2:7" ht="18.95" customHeight="1">
      <c r="B216" s="35" t="s">
        <v>247</v>
      </c>
      <c r="C216" s="52" t="s">
        <v>4659</v>
      </c>
      <c r="D216" s="41" t="s">
        <v>21680</v>
      </c>
      <c r="E216" s="50" t="s">
        <v>22</v>
      </c>
      <c r="F216" s="25">
        <v>100</v>
      </c>
      <c r="G216" s="3"/>
    </row>
    <row r="217" spans="2:7" ht="18.95" customHeight="1">
      <c r="B217" s="35" t="s">
        <v>248</v>
      </c>
      <c r="C217" s="52" t="s">
        <v>4657</v>
      </c>
      <c r="D217" s="41" t="s">
        <v>21681</v>
      </c>
      <c r="E217" s="50" t="s">
        <v>22</v>
      </c>
      <c r="F217" s="25">
        <v>80</v>
      </c>
      <c r="G217" s="3"/>
    </row>
    <row r="218" spans="2:7" ht="18.95" customHeight="1">
      <c r="B218" s="35" t="s">
        <v>249</v>
      </c>
      <c r="C218" s="52" t="s">
        <v>4619</v>
      </c>
      <c r="D218" s="41" t="s">
        <v>21682</v>
      </c>
      <c r="E218" s="280" t="s">
        <v>22</v>
      </c>
      <c r="F218" s="25">
        <v>100</v>
      </c>
      <c r="G218" s="3"/>
    </row>
    <row r="219" spans="2:7" ht="18.95" customHeight="1">
      <c r="B219" s="35" t="s">
        <v>250</v>
      </c>
      <c r="C219" s="52" t="s">
        <v>4711</v>
      </c>
      <c r="D219" s="41" t="s">
        <v>21683</v>
      </c>
      <c r="E219" s="50" t="s">
        <v>22</v>
      </c>
      <c r="F219" s="25">
        <f>[3]Биохимия!$S$51</f>
        <v>90</v>
      </c>
      <c r="G219" s="3"/>
    </row>
    <row r="220" spans="2:7" ht="18.95" customHeight="1">
      <c r="B220" s="35" t="s">
        <v>251</v>
      </c>
      <c r="C220" s="52" t="s">
        <v>4709</v>
      </c>
      <c r="D220" s="41" t="s">
        <v>21684</v>
      </c>
      <c r="E220" s="50" t="s">
        <v>22</v>
      </c>
      <c r="F220" s="25">
        <f>[3]Биохимия!$S$54</f>
        <v>90</v>
      </c>
      <c r="G220" s="3"/>
    </row>
    <row r="221" spans="2:7" ht="18.95" customHeight="1">
      <c r="B221" s="35" t="s">
        <v>252</v>
      </c>
      <c r="C221" s="52" t="s">
        <v>4677</v>
      </c>
      <c r="D221" s="41" t="s">
        <v>21685</v>
      </c>
      <c r="E221" s="50" t="s">
        <v>22</v>
      </c>
      <c r="F221" s="25">
        <f>[3]Биохимия!$S$42</f>
        <v>90</v>
      </c>
      <c r="G221" s="3"/>
    </row>
    <row r="222" spans="2:7" ht="18.95" customHeight="1">
      <c r="B222" s="35" t="s">
        <v>253</v>
      </c>
      <c r="C222" s="52" t="s">
        <v>4643</v>
      </c>
      <c r="D222" s="41" t="s">
        <v>21686</v>
      </c>
      <c r="E222" s="50" t="s">
        <v>22</v>
      </c>
      <c r="F222" s="25">
        <v>90</v>
      </c>
      <c r="G222" s="3"/>
    </row>
    <row r="223" spans="2:7">
      <c r="B223" s="35" t="s">
        <v>254</v>
      </c>
      <c r="C223" s="52" t="s">
        <v>4641</v>
      </c>
      <c r="D223" s="315" t="s">
        <v>720</v>
      </c>
      <c r="E223" s="62" t="s">
        <v>22</v>
      </c>
      <c r="F223" s="312">
        <v>140</v>
      </c>
      <c r="G223" s="3"/>
    </row>
    <row r="224" spans="2:7">
      <c r="B224" s="35" t="s">
        <v>255</v>
      </c>
      <c r="C224" s="52" t="s">
        <v>4639</v>
      </c>
      <c r="D224" s="41" t="s">
        <v>21687</v>
      </c>
      <c r="E224" s="280" t="s">
        <v>22</v>
      </c>
      <c r="F224" s="25">
        <f>[3]Биохимия!$S$15</f>
        <v>80</v>
      </c>
      <c r="G224" s="3"/>
    </row>
    <row r="225" spans="2:8" ht="18.95" customHeight="1">
      <c r="B225" s="35" t="s">
        <v>256</v>
      </c>
      <c r="C225" s="52" t="s">
        <v>4637</v>
      </c>
      <c r="D225" s="41" t="s">
        <v>21688</v>
      </c>
      <c r="E225" s="280" t="s">
        <v>22</v>
      </c>
      <c r="F225" s="25">
        <f>[3]Биохимия!$S$12</f>
        <v>90</v>
      </c>
      <c r="G225" s="3"/>
    </row>
    <row r="226" spans="2:8" ht="18.95" customHeight="1">
      <c r="B226" s="35" t="s">
        <v>257</v>
      </c>
      <c r="C226" s="52" t="s">
        <v>4625</v>
      </c>
      <c r="D226" s="42" t="s">
        <v>21689</v>
      </c>
      <c r="E226" s="280" t="s">
        <v>22</v>
      </c>
      <c r="F226" s="25">
        <v>90</v>
      </c>
      <c r="G226" s="3"/>
    </row>
    <row r="227" spans="2:8" ht="18.95" customHeight="1">
      <c r="B227" s="35" t="s">
        <v>258</v>
      </c>
      <c r="C227" s="52" t="s">
        <v>4663</v>
      </c>
      <c r="D227" s="41" t="s">
        <v>21690</v>
      </c>
      <c r="E227" s="50" t="s">
        <v>22</v>
      </c>
      <c r="F227" s="25">
        <f>[3]Биохимия!$S$33</f>
        <v>80</v>
      </c>
      <c r="G227" s="3"/>
    </row>
    <row r="228" spans="2:8" ht="18.95" customHeight="1">
      <c r="B228" s="35" t="s">
        <v>259</v>
      </c>
      <c r="C228" s="52" t="s">
        <v>717</v>
      </c>
      <c r="D228" s="315" t="s">
        <v>718</v>
      </c>
      <c r="E228" s="62" t="s">
        <v>22</v>
      </c>
      <c r="F228" s="312">
        <v>170</v>
      </c>
      <c r="G228" s="3"/>
    </row>
    <row r="229" spans="2:8" ht="18.95" customHeight="1">
      <c r="B229" s="35" t="s">
        <v>260</v>
      </c>
      <c r="C229" s="305" t="s">
        <v>4623</v>
      </c>
      <c r="D229" s="316" t="s">
        <v>716</v>
      </c>
      <c r="E229" s="317" t="s">
        <v>22</v>
      </c>
      <c r="F229" s="318">
        <v>130</v>
      </c>
      <c r="G229" s="3"/>
    </row>
    <row r="230" spans="2:8" ht="18.95" customHeight="1">
      <c r="B230" s="35" t="s">
        <v>721</v>
      </c>
      <c r="C230" s="52" t="s">
        <v>4661</v>
      </c>
      <c r="D230" s="41" t="s">
        <v>21691</v>
      </c>
      <c r="E230" s="50" t="s">
        <v>22</v>
      </c>
      <c r="F230" s="306">
        <v>100</v>
      </c>
      <c r="G230" s="3"/>
    </row>
    <row r="231" spans="2:8" ht="18.95" customHeight="1">
      <c r="B231" s="35" t="s">
        <v>722</v>
      </c>
      <c r="C231" s="52" t="s">
        <v>4679</v>
      </c>
      <c r="D231" s="315" t="s">
        <v>719</v>
      </c>
      <c r="E231" s="62" t="s">
        <v>22</v>
      </c>
      <c r="F231" s="318">
        <v>100</v>
      </c>
      <c r="G231" s="3"/>
    </row>
    <row r="232" spans="2:8" ht="18.95" customHeight="1">
      <c r="B232" s="35" t="s">
        <v>723</v>
      </c>
      <c r="C232" s="52" t="s">
        <v>4719</v>
      </c>
      <c r="D232" s="41" t="s">
        <v>21692</v>
      </c>
      <c r="E232" s="50" t="s">
        <v>22</v>
      </c>
      <c r="F232" s="359">
        <v>90</v>
      </c>
      <c r="G232" s="3"/>
      <c r="H232" s="3">
        <v>4</v>
      </c>
    </row>
    <row r="233" spans="2:8" ht="18.95" customHeight="1">
      <c r="B233" s="35" t="s">
        <v>724</v>
      </c>
      <c r="C233" s="52" t="s">
        <v>4667</v>
      </c>
      <c r="D233" s="41" t="s">
        <v>21693</v>
      </c>
      <c r="E233" s="50" t="s">
        <v>22</v>
      </c>
      <c r="F233" s="359">
        <v>120</v>
      </c>
      <c r="G233" s="3"/>
    </row>
    <row r="234" spans="2:8" ht="18.95" customHeight="1">
      <c r="B234" s="35" t="s">
        <v>725</v>
      </c>
      <c r="C234" s="52" t="s">
        <v>4669</v>
      </c>
      <c r="D234" s="41" t="s">
        <v>21694</v>
      </c>
      <c r="E234" s="50" t="s">
        <v>22</v>
      </c>
      <c r="F234" s="25">
        <v>150</v>
      </c>
      <c r="G234" s="3"/>
    </row>
    <row r="235" spans="2:8" ht="18.95" customHeight="1">
      <c r="B235" s="35" t="s">
        <v>22005</v>
      </c>
      <c r="C235" s="52" t="s">
        <v>4715</v>
      </c>
      <c r="D235" s="365" t="s">
        <v>21957</v>
      </c>
      <c r="E235" s="50" t="s">
        <v>22</v>
      </c>
      <c r="F235" s="25">
        <v>110</v>
      </c>
      <c r="G235" s="3"/>
    </row>
    <row r="236" spans="2:8" s="74" customFormat="1" ht="22.5" customHeight="1">
      <c r="B236" s="70" t="s">
        <v>261</v>
      </c>
      <c r="C236" s="76"/>
      <c r="D236" s="77" t="s">
        <v>52</v>
      </c>
      <c r="E236" s="281"/>
      <c r="F236" s="82"/>
    </row>
    <row r="237" spans="2:8" ht="37.5" customHeight="1">
      <c r="B237" s="19" t="s">
        <v>262</v>
      </c>
      <c r="C237" s="52" t="s">
        <v>21590</v>
      </c>
      <c r="D237" s="24" t="s">
        <v>21695</v>
      </c>
      <c r="E237" s="280" t="s">
        <v>22</v>
      </c>
      <c r="F237" s="25">
        <v>300</v>
      </c>
      <c r="G237" s="3"/>
    </row>
    <row r="238" spans="2:8" ht="39.75" customHeight="1">
      <c r="B238" s="19" t="s">
        <v>263</v>
      </c>
      <c r="C238" s="52" t="s">
        <v>17220</v>
      </c>
      <c r="D238" s="24" t="s">
        <v>21696</v>
      </c>
      <c r="E238" s="280" t="s">
        <v>22</v>
      </c>
      <c r="F238" s="25">
        <v>300</v>
      </c>
      <c r="G238" s="3"/>
    </row>
    <row r="239" spans="2:8" ht="18.95" customHeight="1">
      <c r="B239" s="19" t="s">
        <v>264</v>
      </c>
      <c r="C239" s="52" t="s">
        <v>4761</v>
      </c>
      <c r="D239" s="24" t="s">
        <v>21697</v>
      </c>
      <c r="E239" s="280" t="s">
        <v>22</v>
      </c>
      <c r="F239" s="25">
        <v>250</v>
      </c>
      <c r="G239" s="3"/>
    </row>
    <row r="240" spans="2:8" ht="18.95" customHeight="1">
      <c r="B240" s="19" t="s">
        <v>265</v>
      </c>
      <c r="C240" s="52" t="s">
        <v>4757</v>
      </c>
      <c r="D240" s="24" t="s">
        <v>21698</v>
      </c>
      <c r="E240" s="280" t="s">
        <v>22</v>
      </c>
      <c r="F240" s="25">
        <v>250</v>
      </c>
      <c r="G240" s="3"/>
    </row>
    <row r="241" spans="2:7" ht="18.95" customHeight="1">
      <c r="B241" s="19" t="s">
        <v>266</v>
      </c>
      <c r="C241" s="52" t="s">
        <v>21591</v>
      </c>
      <c r="D241" s="24" t="s">
        <v>21699</v>
      </c>
      <c r="E241" s="280" t="s">
        <v>22</v>
      </c>
      <c r="F241" s="25">
        <v>250</v>
      </c>
      <c r="G241" s="3"/>
    </row>
    <row r="242" spans="2:7" ht="17.25" customHeight="1">
      <c r="B242" s="19" t="s">
        <v>267</v>
      </c>
      <c r="C242" s="52" t="s">
        <v>17188</v>
      </c>
      <c r="D242" s="24" t="s">
        <v>21700</v>
      </c>
      <c r="E242" s="62" t="s">
        <v>22</v>
      </c>
      <c r="F242" s="25">
        <v>300</v>
      </c>
      <c r="G242" s="3"/>
    </row>
    <row r="243" spans="2:7" ht="16.5" customHeight="1">
      <c r="B243" s="19" t="s">
        <v>268</v>
      </c>
      <c r="C243" s="52" t="s">
        <v>17186</v>
      </c>
      <c r="D243" s="24" t="s">
        <v>21701</v>
      </c>
      <c r="E243" s="62" t="s">
        <v>22</v>
      </c>
      <c r="F243" s="25">
        <f>[3]ИФА!$S$27</f>
        <v>300</v>
      </c>
      <c r="G243" s="3"/>
    </row>
    <row r="244" spans="2:7" ht="18.95" customHeight="1">
      <c r="B244" s="19" t="s">
        <v>269</v>
      </c>
      <c r="C244" s="52" t="s">
        <v>4739</v>
      </c>
      <c r="D244" s="24" t="s">
        <v>21702</v>
      </c>
      <c r="E244" s="52" t="s">
        <v>22</v>
      </c>
      <c r="F244" s="25">
        <v>280</v>
      </c>
      <c r="G244" s="3"/>
    </row>
    <row r="245" spans="2:7" ht="18.95" customHeight="1">
      <c r="B245" s="19" t="s">
        <v>270</v>
      </c>
      <c r="C245" s="52" t="s">
        <v>5029</v>
      </c>
      <c r="D245" s="24" t="s">
        <v>21703</v>
      </c>
      <c r="E245" s="52" t="s">
        <v>22</v>
      </c>
      <c r="F245" s="25">
        <v>270</v>
      </c>
      <c r="G245" s="3"/>
    </row>
    <row r="246" spans="2:7" ht="18.95" customHeight="1">
      <c r="B246" s="19" t="s">
        <v>271</v>
      </c>
      <c r="C246" s="52" t="s">
        <v>4981</v>
      </c>
      <c r="D246" s="24" t="s">
        <v>21704</v>
      </c>
      <c r="E246" s="52" t="s">
        <v>22</v>
      </c>
      <c r="F246" s="25">
        <v>260</v>
      </c>
      <c r="G246" s="3"/>
    </row>
    <row r="247" spans="2:7" ht="18.95" customHeight="1">
      <c r="B247" s="19" t="s">
        <v>272</v>
      </c>
      <c r="C247" s="52" t="s">
        <v>21858</v>
      </c>
      <c r="D247" s="24" t="s">
        <v>21705</v>
      </c>
      <c r="E247" s="52" t="s">
        <v>22</v>
      </c>
      <c r="F247" s="25">
        <v>260</v>
      </c>
      <c r="G247" s="3"/>
    </row>
    <row r="248" spans="2:7" ht="18.95" customHeight="1">
      <c r="B248" s="19" t="s">
        <v>776</v>
      </c>
      <c r="C248" s="325" t="s">
        <v>870</v>
      </c>
      <c r="D248" s="311" t="s">
        <v>770</v>
      </c>
      <c r="E248" s="52" t="s">
        <v>22</v>
      </c>
      <c r="F248" s="25">
        <v>270</v>
      </c>
      <c r="G248" s="3"/>
    </row>
    <row r="249" spans="2:7" ht="18.95" customHeight="1">
      <c r="B249" s="19" t="s">
        <v>777</v>
      </c>
      <c r="C249" s="325" t="s">
        <v>871</v>
      </c>
      <c r="D249" s="311" t="s">
        <v>771</v>
      </c>
      <c r="E249" s="52" t="s">
        <v>22</v>
      </c>
      <c r="F249" s="25">
        <v>270</v>
      </c>
      <c r="G249" s="3"/>
    </row>
    <row r="250" spans="2:7" ht="18.95" customHeight="1">
      <c r="B250" s="19" t="s">
        <v>778</v>
      </c>
      <c r="C250" s="325" t="s">
        <v>18708</v>
      </c>
      <c r="D250" s="311" t="s">
        <v>874</v>
      </c>
      <c r="E250" s="52" t="s">
        <v>22</v>
      </c>
      <c r="F250" s="25">
        <v>290</v>
      </c>
      <c r="G250" s="3"/>
    </row>
    <row r="251" spans="2:7" ht="18.95" customHeight="1">
      <c r="B251" s="19" t="s">
        <v>779</v>
      </c>
      <c r="C251" s="325" t="s">
        <v>18710</v>
      </c>
      <c r="D251" s="311" t="s">
        <v>875</v>
      </c>
      <c r="E251" s="52" t="s">
        <v>22</v>
      </c>
      <c r="F251" s="25">
        <v>300</v>
      </c>
      <c r="G251" s="3"/>
    </row>
    <row r="252" spans="2:7" ht="18.95" customHeight="1">
      <c r="B252" s="19" t="s">
        <v>780</v>
      </c>
      <c r="C252" s="325" t="s">
        <v>774</v>
      </c>
      <c r="D252" s="311" t="s">
        <v>772</v>
      </c>
      <c r="E252" s="52" t="s">
        <v>22</v>
      </c>
      <c r="F252" s="25">
        <v>280</v>
      </c>
      <c r="G252" s="3"/>
    </row>
    <row r="253" spans="2:7" ht="18.95" customHeight="1">
      <c r="B253" s="19" t="s">
        <v>781</v>
      </c>
      <c r="C253" s="326" t="s">
        <v>775</v>
      </c>
      <c r="D253" s="311" t="s">
        <v>773</v>
      </c>
      <c r="E253" s="52" t="s">
        <v>22</v>
      </c>
      <c r="F253" s="25">
        <v>280</v>
      </c>
      <c r="G253" s="3"/>
    </row>
    <row r="254" spans="2:7" ht="18.95" customHeight="1">
      <c r="B254" s="19" t="s">
        <v>21952</v>
      </c>
      <c r="C254" s="327" t="s">
        <v>4809</v>
      </c>
      <c r="D254" s="311" t="s">
        <v>4810</v>
      </c>
      <c r="E254" s="52" t="s">
        <v>22</v>
      </c>
      <c r="F254" s="25">
        <v>270</v>
      </c>
      <c r="G254" s="3"/>
    </row>
    <row r="255" spans="2:7" ht="18.95" customHeight="1">
      <c r="B255" s="19" t="s">
        <v>21953</v>
      </c>
      <c r="C255" s="327" t="s">
        <v>4903</v>
      </c>
      <c r="D255" s="311" t="s">
        <v>21954</v>
      </c>
      <c r="E255" s="52" t="s">
        <v>22</v>
      </c>
      <c r="F255" s="25">
        <v>270</v>
      </c>
      <c r="G255" s="3"/>
    </row>
    <row r="256" spans="2:7" s="97" customFormat="1" ht="19.5" customHeight="1">
      <c r="B256" s="70" t="s">
        <v>273</v>
      </c>
      <c r="C256" s="327"/>
      <c r="D256" s="77" t="s">
        <v>50</v>
      </c>
      <c r="E256" s="284"/>
      <c r="F256" s="96"/>
    </row>
    <row r="257" spans="2:8" ht="18.95" customHeight="1">
      <c r="B257" s="43" t="s">
        <v>274</v>
      </c>
      <c r="C257" s="52" t="s">
        <v>20692</v>
      </c>
      <c r="D257" s="10" t="s">
        <v>734</v>
      </c>
      <c r="E257" s="280" t="s">
        <v>22</v>
      </c>
      <c r="F257" s="21">
        <v>190</v>
      </c>
      <c r="G257" s="3"/>
    </row>
    <row r="258" spans="2:8" ht="18.95" customHeight="1">
      <c r="B258" s="43" t="s">
        <v>275</v>
      </c>
      <c r="C258" s="52" t="s">
        <v>21592</v>
      </c>
      <c r="D258" s="10" t="s">
        <v>21706</v>
      </c>
      <c r="E258" s="280" t="s">
        <v>22</v>
      </c>
      <c r="F258" s="21">
        <v>120</v>
      </c>
      <c r="G258" s="3"/>
    </row>
    <row r="259" spans="2:8" ht="18.95" customHeight="1">
      <c r="B259" s="43" t="s">
        <v>276</v>
      </c>
      <c r="C259" s="52" t="s">
        <v>21593</v>
      </c>
      <c r="D259" s="10" t="s">
        <v>21707</v>
      </c>
      <c r="E259" s="280" t="s">
        <v>22</v>
      </c>
      <c r="F259" s="21">
        <v>80</v>
      </c>
      <c r="G259" s="3"/>
    </row>
    <row r="260" spans="2:8" ht="18.95" customHeight="1">
      <c r="B260" s="43" t="s">
        <v>277</v>
      </c>
      <c r="C260" s="52" t="s">
        <v>21594</v>
      </c>
      <c r="D260" s="10" t="s">
        <v>21708</v>
      </c>
      <c r="E260" s="280" t="s">
        <v>22</v>
      </c>
      <c r="F260" s="21">
        <f>[3]Моча!$S$18</f>
        <v>40</v>
      </c>
      <c r="G260" s="3"/>
    </row>
    <row r="261" spans="2:8" ht="18.95" customHeight="1">
      <c r="B261" s="43" t="s">
        <v>278</v>
      </c>
      <c r="C261" s="52" t="s">
        <v>21859</v>
      </c>
      <c r="D261" s="10" t="s">
        <v>21709</v>
      </c>
      <c r="E261" s="280" t="s">
        <v>22</v>
      </c>
      <c r="F261" s="21">
        <f>[3]Моча!$S$21</f>
        <v>100</v>
      </c>
      <c r="G261" s="3"/>
    </row>
    <row r="262" spans="2:8" ht="18.95" customHeight="1">
      <c r="B262" s="43" t="s">
        <v>279</v>
      </c>
      <c r="C262" s="52" t="s">
        <v>21595</v>
      </c>
      <c r="D262" s="10" t="s">
        <v>21710</v>
      </c>
      <c r="E262" s="280" t="s">
        <v>22</v>
      </c>
      <c r="F262" s="21">
        <f>[3]Моча!$S$24</f>
        <v>70</v>
      </c>
      <c r="G262" s="3"/>
    </row>
    <row r="263" spans="2:8" ht="18.95" customHeight="1">
      <c r="B263" s="43" t="s">
        <v>280</v>
      </c>
      <c r="C263" s="52" t="s">
        <v>21916</v>
      </c>
      <c r="D263" s="10" t="s">
        <v>21714</v>
      </c>
      <c r="E263" s="280" t="s">
        <v>22</v>
      </c>
      <c r="F263" s="21">
        <v>280</v>
      </c>
      <c r="G263" s="3"/>
    </row>
    <row r="264" spans="2:8" ht="18.95" customHeight="1">
      <c r="B264" s="43" t="s">
        <v>281</v>
      </c>
      <c r="C264" s="52" t="s">
        <v>20710</v>
      </c>
      <c r="D264" s="10" t="s">
        <v>21711</v>
      </c>
      <c r="E264" s="280" t="s">
        <v>22</v>
      </c>
      <c r="F264" s="21">
        <v>140</v>
      </c>
      <c r="G264" s="3"/>
    </row>
    <row r="265" spans="2:8" ht="18.95" customHeight="1">
      <c r="B265" s="43" t="s">
        <v>282</v>
      </c>
      <c r="C265" s="52" t="s">
        <v>20708</v>
      </c>
      <c r="D265" s="10" t="s">
        <v>21712</v>
      </c>
      <c r="E265" s="280" t="s">
        <v>22</v>
      </c>
      <c r="F265" s="21">
        <v>140</v>
      </c>
      <c r="G265" s="3"/>
    </row>
    <row r="266" spans="2:8" ht="18.95" customHeight="1">
      <c r="B266" s="43" t="s">
        <v>283</v>
      </c>
      <c r="C266" s="52" t="s">
        <v>21596</v>
      </c>
      <c r="D266" s="10" t="s">
        <v>21713</v>
      </c>
      <c r="E266" s="280" t="s">
        <v>22</v>
      </c>
      <c r="F266" s="21">
        <v>120</v>
      </c>
      <c r="G266" s="3"/>
    </row>
    <row r="267" spans="2:8" ht="18.95" customHeight="1">
      <c r="B267" s="43" t="s">
        <v>284</v>
      </c>
      <c r="C267" s="52" t="s">
        <v>21597</v>
      </c>
      <c r="D267" s="10" t="s">
        <v>21715</v>
      </c>
      <c r="E267" s="280" t="s">
        <v>22</v>
      </c>
      <c r="F267" s="21">
        <v>480</v>
      </c>
      <c r="G267" s="3"/>
      <c r="H267" s="26"/>
    </row>
    <row r="268" spans="2:8" ht="18.95" customHeight="1">
      <c r="B268" s="43" t="s">
        <v>285</v>
      </c>
      <c r="C268" s="52" t="s">
        <v>21598</v>
      </c>
      <c r="D268" s="10" t="s">
        <v>21716</v>
      </c>
      <c r="E268" s="280" t="s">
        <v>22</v>
      </c>
      <c r="F268" s="21">
        <v>110</v>
      </c>
      <c r="G268" s="3"/>
      <c r="H268" s="26"/>
    </row>
    <row r="269" spans="2:8" s="84" customFormat="1" ht="22.5" customHeight="1">
      <c r="B269" s="98" t="s">
        <v>286</v>
      </c>
      <c r="C269" s="82"/>
      <c r="D269" s="86" t="s">
        <v>51</v>
      </c>
      <c r="E269" s="281"/>
      <c r="F269" s="82"/>
      <c r="H269" s="99"/>
    </row>
    <row r="270" spans="2:8" ht="18.95" customHeight="1">
      <c r="B270" s="43" t="s">
        <v>287</v>
      </c>
      <c r="C270" s="52" t="s">
        <v>18313</v>
      </c>
      <c r="D270" s="10" t="s">
        <v>21717</v>
      </c>
      <c r="E270" s="280" t="s">
        <v>22</v>
      </c>
      <c r="F270" s="25">
        <f>[3]Кал!$S$9</f>
        <v>80</v>
      </c>
      <c r="G270" s="3"/>
      <c r="H270" s="26"/>
    </row>
    <row r="271" spans="2:8" ht="18.95" customHeight="1">
      <c r="B271" s="43" t="s">
        <v>288</v>
      </c>
      <c r="C271" s="52" t="s">
        <v>21860</v>
      </c>
      <c r="D271" s="10" t="s">
        <v>21963</v>
      </c>
      <c r="E271" s="280" t="s">
        <v>22</v>
      </c>
      <c r="F271" s="25">
        <v>120</v>
      </c>
      <c r="G271" s="3"/>
      <c r="H271" s="26"/>
    </row>
    <row r="272" spans="2:8" ht="18.95" customHeight="1">
      <c r="B272" s="43" t="s">
        <v>289</v>
      </c>
      <c r="C272" s="52" t="s">
        <v>21599</v>
      </c>
      <c r="D272" s="10" t="s">
        <v>21719</v>
      </c>
      <c r="E272" s="280" t="s">
        <v>22</v>
      </c>
      <c r="F272" s="25">
        <v>240</v>
      </c>
      <c r="G272" s="3"/>
      <c r="H272" s="26"/>
    </row>
    <row r="273" spans="2:8" ht="18.95" customHeight="1">
      <c r="B273" s="43" t="s">
        <v>290</v>
      </c>
      <c r="C273" s="52" t="s">
        <v>3870</v>
      </c>
      <c r="D273" s="10" t="s">
        <v>21720</v>
      </c>
      <c r="E273" s="280" t="s">
        <v>22</v>
      </c>
      <c r="F273" s="25">
        <v>240</v>
      </c>
      <c r="G273" s="3"/>
      <c r="H273" s="26"/>
    </row>
    <row r="274" spans="2:8" ht="18.95" customHeight="1">
      <c r="B274" s="43" t="s">
        <v>291</v>
      </c>
      <c r="C274" s="52" t="s">
        <v>18386</v>
      </c>
      <c r="D274" s="10" t="s">
        <v>21721</v>
      </c>
      <c r="E274" s="280" t="s">
        <v>22</v>
      </c>
      <c r="F274" s="25">
        <v>160</v>
      </c>
      <c r="G274" s="3"/>
      <c r="H274" s="26"/>
    </row>
    <row r="275" spans="2:8" ht="18.95" customHeight="1">
      <c r="B275" s="43" t="s">
        <v>292</v>
      </c>
      <c r="C275" s="52" t="s">
        <v>744</v>
      </c>
      <c r="D275" s="10" t="s">
        <v>21722</v>
      </c>
      <c r="E275" s="280" t="s">
        <v>22</v>
      </c>
      <c r="F275" s="25">
        <v>90</v>
      </c>
      <c r="G275" s="3"/>
      <c r="H275" s="26"/>
    </row>
    <row r="276" spans="2:8" ht="18.95" customHeight="1">
      <c r="B276" s="43" t="s">
        <v>293</v>
      </c>
      <c r="C276" s="305" t="s">
        <v>5323</v>
      </c>
      <c r="D276" s="316" t="s">
        <v>712</v>
      </c>
      <c r="E276" s="317" t="s">
        <v>22</v>
      </c>
      <c r="F276" s="318">
        <v>230</v>
      </c>
      <c r="G276" s="3"/>
      <c r="H276" s="26"/>
    </row>
    <row r="277" spans="2:8" ht="18.95" customHeight="1">
      <c r="B277" s="43" t="s">
        <v>686</v>
      </c>
      <c r="C277" s="52" t="s">
        <v>21861</v>
      </c>
      <c r="D277" s="10" t="s">
        <v>21958</v>
      </c>
      <c r="E277" s="280" t="s">
        <v>22</v>
      </c>
      <c r="F277" s="25">
        <v>90</v>
      </c>
      <c r="G277" s="3"/>
      <c r="H277" s="26"/>
    </row>
    <row r="278" spans="2:8" s="87" customFormat="1" ht="21" customHeight="1">
      <c r="B278" s="70" t="s">
        <v>294</v>
      </c>
      <c r="C278" s="82"/>
      <c r="D278" s="86" t="s">
        <v>20</v>
      </c>
      <c r="E278" s="281"/>
      <c r="F278" s="82"/>
      <c r="H278" s="85"/>
    </row>
    <row r="279" spans="2:8" ht="18.95" customHeight="1">
      <c r="B279" s="19" t="s">
        <v>295</v>
      </c>
      <c r="C279" s="52" t="s">
        <v>5293</v>
      </c>
      <c r="D279" s="10" t="s">
        <v>21723</v>
      </c>
      <c r="E279" s="280" t="s">
        <v>22</v>
      </c>
      <c r="F279" s="25">
        <v>130</v>
      </c>
      <c r="G279" s="3"/>
      <c r="H279" s="26"/>
    </row>
    <row r="280" spans="2:8" ht="18.95" customHeight="1">
      <c r="B280" s="19" t="s">
        <v>296</v>
      </c>
      <c r="C280" s="52" t="s">
        <v>17841</v>
      </c>
      <c r="D280" s="10" t="s">
        <v>21724</v>
      </c>
      <c r="E280" s="280" t="s">
        <v>22</v>
      </c>
      <c r="F280" s="25">
        <v>260</v>
      </c>
      <c r="G280" s="3"/>
      <c r="H280" s="26"/>
    </row>
    <row r="281" spans="2:8" ht="18.95" customHeight="1">
      <c r="B281" s="19" t="s">
        <v>297</v>
      </c>
      <c r="C281" s="52" t="s">
        <v>5293</v>
      </c>
      <c r="D281" s="10" t="s">
        <v>21725</v>
      </c>
      <c r="E281" s="280" t="s">
        <v>22</v>
      </c>
      <c r="F281" s="25">
        <v>230</v>
      </c>
      <c r="G281" s="3"/>
      <c r="H281" s="26"/>
    </row>
    <row r="282" spans="2:8" s="74" customFormat="1" ht="18.75" customHeight="1">
      <c r="B282" s="100" t="s">
        <v>298</v>
      </c>
      <c r="C282" s="101"/>
      <c r="D282" s="77" t="s">
        <v>21726</v>
      </c>
      <c r="E282" s="280"/>
      <c r="F282" s="95"/>
    </row>
    <row r="283" spans="2:8" ht="31.5">
      <c r="B283" s="19" t="s">
        <v>299</v>
      </c>
      <c r="C283" s="52" t="s">
        <v>21862</v>
      </c>
      <c r="D283" s="24" t="s">
        <v>21727</v>
      </c>
      <c r="E283" s="280" t="s">
        <v>22</v>
      </c>
      <c r="F283" s="25">
        <v>190</v>
      </c>
      <c r="G283" s="3"/>
    </row>
    <row r="284" spans="2:8" ht="18.75" customHeight="1">
      <c r="B284" s="19" t="s">
        <v>300</v>
      </c>
      <c r="C284" s="52" t="s">
        <v>18624</v>
      </c>
      <c r="D284" s="24" t="s">
        <v>21728</v>
      </c>
      <c r="E284" s="280" t="s">
        <v>22</v>
      </c>
      <c r="F284" s="25">
        <v>300</v>
      </c>
      <c r="G284" s="3"/>
    </row>
    <row r="285" spans="2:8" s="102" customFormat="1" ht="17.25" customHeight="1">
      <c r="B285" s="100" t="s">
        <v>302</v>
      </c>
      <c r="C285" s="70"/>
      <c r="D285" s="77" t="s">
        <v>49</v>
      </c>
      <c r="E285" s="285"/>
      <c r="F285" s="96"/>
    </row>
    <row r="286" spans="2:8">
      <c r="B286" s="19" t="s">
        <v>301</v>
      </c>
      <c r="C286" s="52" t="s">
        <v>20586</v>
      </c>
      <c r="D286" s="24" t="s">
        <v>21729</v>
      </c>
      <c r="E286" s="50" t="s">
        <v>22</v>
      </c>
      <c r="F286" s="25">
        <v>540</v>
      </c>
      <c r="G286" s="3"/>
    </row>
    <row r="287" spans="2:8">
      <c r="B287" s="19" t="s">
        <v>304</v>
      </c>
      <c r="C287" s="52" t="s">
        <v>16870</v>
      </c>
      <c r="D287" s="24" t="s">
        <v>21730</v>
      </c>
      <c r="E287" s="280" t="s">
        <v>22</v>
      </c>
      <c r="F287" s="25">
        <v>130</v>
      </c>
      <c r="G287" s="3"/>
    </row>
    <row r="288" spans="2:8">
      <c r="B288" s="19" t="s">
        <v>305</v>
      </c>
      <c r="C288" s="52" t="s">
        <v>21863</v>
      </c>
      <c r="D288" s="24" t="s">
        <v>21731</v>
      </c>
      <c r="E288" s="280" t="s">
        <v>22</v>
      </c>
      <c r="F288" s="25">
        <f>[3]Прочие!$S$17</f>
        <v>160</v>
      </c>
      <c r="G288" s="3"/>
    </row>
    <row r="289" spans="2:7">
      <c r="B289" s="19" t="s">
        <v>306</v>
      </c>
      <c r="C289" s="52" t="s">
        <v>21864</v>
      </c>
      <c r="D289" s="24" t="s">
        <v>21732</v>
      </c>
      <c r="E289" s="280" t="s">
        <v>22</v>
      </c>
      <c r="F289" s="25">
        <f>[3]Прочие!$S$20</f>
        <v>160</v>
      </c>
      <c r="G289" s="3"/>
    </row>
    <row r="290" spans="2:7">
      <c r="B290" s="19" t="s">
        <v>307</v>
      </c>
      <c r="C290" s="52" t="s">
        <v>17330</v>
      </c>
      <c r="D290" s="24" t="s">
        <v>21733</v>
      </c>
      <c r="E290" s="280" t="s">
        <v>22</v>
      </c>
      <c r="F290" s="25">
        <f>[3]Прочие!$S$23</f>
        <v>230</v>
      </c>
      <c r="G290" s="3"/>
    </row>
    <row r="291" spans="2:7" ht="29.25" customHeight="1">
      <c r="B291" s="19" t="s">
        <v>308</v>
      </c>
      <c r="C291" s="52" t="s">
        <v>21865</v>
      </c>
      <c r="D291" s="24" t="s">
        <v>21734</v>
      </c>
      <c r="E291" s="280" t="s">
        <v>22</v>
      </c>
      <c r="F291" s="25">
        <f>[3]Прочие!$S$26</f>
        <v>150</v>
      </c>
      <c r="G291" s="3"/>
    </row>
    <row r="292" spans="2:7">
      <c r="B292" s="35" t="s">
        <v>660</v>
      </c>
      <c r="C292" s="52" t="s">
        <v>21855</v>
      </c>
      <c r="D292" s="41" t="s">
        <v>21677</v>
      </c>
      <c r="E292" s="280" t="s">
        <v>22</v>
      </c>
      <c r="F292" s="25">
        <v>170</v>
      </c>
      <c r="G292" s="3"/>
    </row>
    <row r="293" spans="2:7" ht="34.5" customHeight="1">
      <c r="B293" s="19" t="s">
        <v>22006</v>
      </c>
      <c r="C293" s="52" t="s">
        <v>756</v>
      </c>
      <c r="D293" s="24" t="s">
        <v>21735</v>
      </c>
      <c r="E293" s="280" t="s">
        <v>22</v>
      </c>
      <c r="F293" s="25">
        <v>1200</v>
      </c>
      <c r="G293" s="3"/>
    </row>
    <row r="294" spans="2:7" s="69" customFormat="1" ht="24.95" customHeight="1">
      <c r="B294" s="93" t="s">
        <v>309</v>
      </c>
      <c r="C294" s="101"/>
      <c r="D294" s="83" t="s">
        <v>53</v>
      </c>
      <c r="E294" s="52"/>
      <c r="F294" s="95"/>
    </row>
    <row r="295" spans="2:7" s="74" customFormat="1" ht="24.95" customHeight="1">
      <c r="B295" s="89" t="s">
        <v>310</v>
      </c>
      <c r="C295" s="89"/>
      <c r="D295" s="90" t="s">
        <v>24</v>
      </c>
      <c r="E295" s="281"/>
      <c r="F295" s="82"/>
      <c r="G295" s="73"/>
    </row>
    <row r="296" spans="2:7">
      <c r="B296" s="35" t="s">
        <v>311</v>
      </c>
      <c r="C296" s="54" t="s">
        <v>1965</v>
      </c>
      <c r="D296" s="40" t="s">
        <v>21736</v>
      </c>
      <c r="E296" s="52" t="s">
        <v>22</v>
      </c>
      <c r="F296" s="25">
        <v>800</v>
      </c>
    </row>
    <row r="297" spans="2:7">
      <c r="B297" s="35" t="s">
        <v>312</v>
      </c>
      <c r="C297" s="54" t="s">
        <v>1961</v>
      </c>
      <c r="D297" s="40" t="s">
        <v>21737</v>
      </c>
      <c r="E297" s="52" t="s">
        <v>22</v>
      </c>
      <c r="F297" s="25">
        <v>400</v>
      </c>
    </row>
    <row r="298" spans="2:7">
      <c r="B298" s="35" t="s">
        <v>313</v>
      </c>
      <c r="C298" s="54" t="s">
        <v>2045</v>
      </c>
      <c r="D298" s="40" t="s">
        <v>21738</v>
      </c>
      <c r="E298" s="52" t="s">
        <v>22</v>
      </c>
      <c r="F298" s="25">
        <v>500</v>
      </c>
    </row>
    <row r="299" spans="2:7" s="7" customFormat="1">
      <c r="B299" s="35" t="s">
        <v>314</v>
      </c>
      <c r="C299" s="54" t="s">
        <v>2001</v>
      </c>
      <c r="D299" s="32" t="s">
        <v>762</v>
      </c>
      <c r="E299" s="52" t="s">
        <v>22</v>
      </c>
      <c r="F299" s="25">
        <v>610</v>
      </c>
    </row>
    <row r="300" spans="2:7">
      <c r="B300" s="35" t="s">
        <v>315</v>
      </c>
      <c r="C300" s="54" t="s">
        <v>1826</v>
      </c>
      <c r="D300" s="40" t="s">
        <v>21739</v>
      </c>
      <c r="E300" s="52" t="s">
        <v>22</v>
      </c>
      <c r="F300" s="25">
        <v>1000</v>
      </c>
    </row>
    <row r="301" spans="2:7">
      <c r="B301" s="35" t="s">
        <v>316</v>
      </c>
      <c r="C301" s="54" t="s">
        <v>2011</v>
      </c>
      <c r="D301" s="40" t="s">
        <v>21740</v>
      </c>
      <c r="E301" s="52" t="s">
        <v>22</v>
      </c>
      <c r="F301" s="25">
        <v>430</v>
      </c>
    </row>
    <row r="302" spans="2:7">
      <c r="B302" s="35" t="s">
        <v>317</v>
      </c>
      <c r="C302" s="54" t="s">
        <v>2019</v>
      </c>
      <c r="D302" s="40" t="s">
        <v>21741</v>
      </c>
      <c r="E302" s="52" t="s">
        <v>22</v>
      </c>
      <c r="F302" s="25">
        <v>600</v>
      </c>
    </row>
    <row r="303" spans="2:7">
      <c r="B303" s="35" t="s">
        <v>318</v>
      </c>
      <c r="C303" s="54" t="s">
        <v>2055</v>
      </c>
      <c r="D303" s="40" t="s">
        <v>21742</v>
      </c>
      <c r="E303" s="52" t="s">
        <v>22</v>
      </c>
      <c r="F303" s="25">
        <v>400</v>
      </c>
    </row>
    <row r="304" spans="2:7">
      <c r="B304" s="35" t="s">
        <v>319</v>
      </c>
      <c r="C304" s="54" t="s">
        <v>1993</v>
      </c>
      <c r="D304" s="40" t="s">
        <v>21743</v>
      </c>
      <c r="E304" s="52" t="s">
        <v>22</v>
      </c>
      <c r="F304" s="25">
        <v>400</v>
      </c>
    </row>
    <row r="305" spans="2:21">
      <c r="B305" s="35" t="s">
        <v>320</v>
      </c>
      <c r="C305" s="54" t="s">
        <v>1885</v>
      </c>
      <c r="D305" s="40" t="s">
        <v>21744</v>
      </c>
      <c r="E305" s="52" t="s">
        <v>22</v>
      </c>
      <c r="F305" s="25">
        <v>800</v>
      </c>
    </row>
    <row r="306" spans="2:21">
      <c r="B306" s="35" t="s">
        <v>321</v>
      </c>
      <c r="C306" s="310" t="s">
        <v>692</v>
      </c>
      <c r="D306" s="308" t="s">
        <v>705</v>
      </c>
      <c r="E306" s="52" t="s">
        <v>22</v>
      </c>
      <c r="F306" s="303">
        <v>400</v>
      </c>
      <c r="G306" s="299"/>
      <c r="H306" s="299"/>
      <c r="I306" s="299"/>
      <c r="J306" s="299"/>
      <c r="K306" s="299"/>
      <c r="L306" s="299"/>
      <c r="M306" s="299"/>
      <c r="N306" s="299"/>
      <c r="O306" s="299"/>
      <c r="P306" s="299"/>
      <c r="Q306" s="299"/>
      <c r="R306" s="299"/>
      <c r="S306" s="299"/>
      <c r="T306" s="299"/>
      <c r="U306" s="300"/>
    </row>
    <row r="307" spans="2:21">
      <c r="B307" s="35" t="s">
        <v>322</v>
      </c>
      <c r="C307" s="310" t="s">
        <v>693</v>
      </c>
      <c r="D307" s="308" t="s">
        <v>706</v>
      </c>
      <c r="E307" s="52" t="s">
        <v>22</v>
      </c>
      <c r="F307" s="303">
        <v>400</v>
      </c>
      <c r="G307" s="299"/>
      <c r="H307" s="299"/>
      <c r="I307" s="299"/>
      <c r="J307" s="299"/>
      <c r="K307" s="299"/>
      <c r="L307" s="299"/>
      <c r="M307" s="299"/>
      <c r="N307" s="299"/>
      <c r="O307" s="299"/>
      <c r="P307" s="299"/>
      <c r="Q307" s="299"/>
      <c r="R307" s="299"/>
      <c r="S307" s="299"/>
      <c r="T307" s="299"/>
      <c r="U307" s="300"/>
    </row>
    <row r="308" spans="2:21">
      <c r="B308" s="35" t="s">
        <v>323</v>
      </c>
      <c r="C308" s="310" t="s">
        <v>694</v>
      </c>
      <c r="D308" s="308" t="s">
        <v>707</v>
      </c>
      <c r="E308" s="52" t="s">
        <v>22</v>
      </c>
      <c r="F308" s="303">
        <v>400</v>
      </c>
      <c r="G308" s="299"/>
      <c r="H308" s="299"/>
      <c r="I308" s="299"/>
      <c r="J308" s="299"/>
      <c r="K308" s="299"/>
      <c r="L308" s="299"/>
      <c r="M308" s="299"/>
      <c r="N308" s="299"/>
      <c r="O308" s="299"/>
      <c r="P308" s="299"/>
      <c r="Q308" s="299"/>
      <c r="R308" s="299"/>
      <c r="S308" s="299"/>
      <c r="T308" s="299"/>
      <c r="U308" s="300"/>
    </row>
    <row r="309" spans="2:21">
      <c r="B309" s="35" t="s">
        <v>324</v>
      </c>
      <c r="C309" s="310" t="s">
        <v>695</v>
      </c>
      <c r="D309" s="308" t="s">
        <v>708</v>
      </c>
      <c r="E309" s="52" t="s">
        <v>22</v>
      </c>
      <c r="F309" s="303">
        <v>400</v>
      </c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  <c r="Q309" s="299"/>
      <c r="R309" s="299"/>
      <c r="S309" s="299"/>
      <c r="T309" s="299"/>
      <c r="U309" s="300"/>
    </row>
    <row r="310" spans="2:21">
      <c r="B310" s="35" t="s">
        <v>700</v>
      </c>
      <c r="C310" s="310" t="s">
        <v>696</v>
      </c>
      <c r="D310" s="308" t="s">
        <v>709</v>
      </c>
      <c r="E310" s="52" t="s">
        <v>22</v>
      </c>
      <c r="F310" s="303">
        <v>400</v>
      </c>
      <c r="G310" s="299"/>
      <c r="H310" s="299"/>
      <c r="I310" s="299"/>
      <c r="J310" s="299"/>
      <c r="K310" s="299"/>
      <c r="L310" s="299"/>
      <c r="M310" s="299"/>
      <c r="N310" s="299"/>
      <c r="O310" s="299"/>
      <c r="P310" s="299"/>
      <c r="Q310" s="299"/>
      <c r="R310" s="299"/>
      <c r="S310" s="299"/>
      <c r="T310" s="299"/>
      <c r="U310" s="300"/>
    </row>
    <row r="311" spans="2:21">
      <c r="B311" s="35" t="s">
        <v>701</v>
      </c>
      <c r="C311" s="310" t="s">
        <v>697</v>
      </c>
      <c r="D311" s="308" t="s">
        <v>710</v>
      </c>
      <c r="E311" s="280" t="s">
        <v>22</v>
      </c>
      <c r="F311" s="303">
        <v>350</v>
      </c>
      <c r="G311" s="299"/>
      <c r="H311" s="299"/>
      <c r="I311" s="299"/>
      <c r="J311" s="299"/>
      <c r="K311" s="299"/>
      <c r="L311" s="299"/>
      <c r="M311" s="299"/>
      <c r="N311" s="299"/>
      <c r="O311" s="299"/>
      <c r="P311" s="299"/>
      <c r="Q311" s="299"/>
      <c r="R311" s="299"/>
      <c r="S311" s="299"/>
      <c r="T311" s="299"/>
      <c r="U311" s="300"/>
    </row>
    <row r="312" spans="2:21">
      <c r="B312" s="35" t="s">
        <v>702</v>
      </c>
      <c r="C312" s="310" t="s">
        <v>698</v>
      </c>
      <c r="D312" s="308" t="s">
        <v>711</v>
      </c>
      <c r="E312" s="280" t="s">
        <v>22</v>
      </c>
      <c r="F312" s="303">
        <v>500</v>
      </c>
      <c r="G312" s="299"/>
      <c r="H312" s="299"/>
      <c r="I312" s="299"/>
      <c r="J312" s="299"/>
      <c r="K312" s="299"/>
      <c r="L312" s="299"/>
      <c r="M312" s="299"/>
      <c r="N312" s="299"/>
      <c r="O312" s="299"/>
      <c r="P312" s="299"/>
      <c r="Q312" s="299"/>
      <c r="R312" s="299"/>
      <c r="S312" s="299"/>
      <c r="T312" s="299"/>
      <c r="U312" s="300"/>
    </row>
    <row r="313" spans="2:21" ht="37.5" customHeight="1">
      <c r="B313" s="35" t="s">
        <v>703</v>
      </c>
      <c r="C313" s="328" t="s">
        <v>21868</v>
      </c>
      <c r="D313" s="309" t="s">
        <v>21866</v>
      </c>
      <c r="E313" s="280" t="s">
        <v>22</v>
      </c>
      <c r="F313" s="303">
        <v>900</v>
      </c>
      <c r="G313" s="299"/>
      <c r="H313" s="299"/>
      <c r="I313" s="299"/>
      <c r="J313" s="299"/>
      <c r="K313" s="299"/>
      <c r="L313" s="299"/>
      <c r="M313" s="299"/>
      <c r="N313" s="299"/>
      <c r="O313" s="299"/>
      <c r="P313" s="299"/>
      <c r="Q313" s="299"/>
      <c r="R313" s="299"/>
      <c r="S313" s="299"/>
      <c r="T313" s="299"/>
      <c r="U313" s="300"/>
    </row>
    <row r="314" spans="2:21" ht="37.5" customHeight="1">
      <c r="B314" s="35" t="s">
        <v>704</v>
      </c>
      <c r="C314" s="328" t="s">
        <v>21869</v>
      </c>
      <c r="D314" s="309" t="s">
        <v>21867</v>
      </c>
      <c r="E314" s="280" t="s">
        <v>22</v>
      </c>
      <c r="F314" s="304">
        <v>900</v>
      </c>
      <c r="G314" s="301"/>
      <c r="H314" s="301"/>
      <c r="I314" s="301"/>
      <c r="J314" s="301"/>
      <c r="K314" s="301"/>
      <c r="L314" s="301"/>
      <c r="M314" s="301"/>
      <c r="N314" s="301"/>
      <c r="O314" s="301"/>
      <c r="P314" s="301"/>
      <c r="Q314" s="301"/>
      <c r="R314" s="301"/>
      <c r="S314" s="301"/>
      <c r="T314" s="301"/>
      <c r="U314" s="302"/>
    </row>
    <row r="315" spans="2:21" s="74" customFormat="1" ht="24.95" customHeight="1">
      <c r="B315" s="89" t="s">
        <v>325</v>
      </c>
      <c r="C315" s="329"/>
      <c r="D315" s="90" t="s">
        <v>26</v>
      </c>
      <c r="E315" s="52"/>
      <c r="F315" s="95"/>
      <c r="G315" s="73"/>
    </row>
    <row r="316" spans="2:21">
      <c r="B316" s="19"/>
      <c r="D316" s="40" t="s">
        <v>21745</v>
      </c>
      <c r="E316" s="273"/>
      <c r="F316" s="12"/>
    </row>
    <row r="317" spans="2:21" ht="18.75" customHeight="1">
      <c r="B317" s="19" t="s">
        <v>326</v>
      </c>
      <c r="C317" s="298" t="s">
        <v>2766</v>
      </c>
      <c r="D317" s="115" t="s">
        <v>21746</v>
      </c>
      <c r="E317" s="52" t="s">
        <v>22</v>
      </c>
      <c r="F317" s="25">
        <v>230</v>
      </c>
    </row>
    <row r="318" spans="2:21" ht="18.75" customHeight="1">
      <c r="B318" s="19" t="s">
        <v>327</v>
      </c>
      <c r="C318" s="298" t="s">
        <v>21870</v>
      </c>
      <c r="D318" s="115" t="s">
        <v>21747</v>
      </c>
      <c r="E318" s="52" t="s">
        <v>22</v>
      </c>
      <c r="F318" s="25">
        <f>[4]ОЛД!$S$12</f>
        <v>300</v>
      </c>
    </row>
    <row r="319" spans="2:21" ht="18.75" customHeight="1">
      <c r="B319" s="19" t="s">
        <v>328</v>
      </c>
      <c r="C319" s="298" t="s">
        <v>21871</v>
      </c>
      <c r="D319" s="115" t="s">
        <v>21748</v>
      </c>
      <c r="E319" s="52" t="s">
        <v>22</v>
      </c>
      <c r="F319" s="25">
        <f>[4]ОЛД!$S$15</f>
        <v>400</v>
      </c>
    </row>
    <row r="320" spans="2:21" ht="18.75" customHeight="1">
      <c r="B320" s="19"/>
      <c r="C320" s="297"/>
      <c r="D320" s="40" t="s">
        <v>21749</v>
      </c>
      <c r="E320" s="52"/>
      <c r="F320" s="12"/>
    </row>
    <row r="321" spans="2:6" ht="18.75" customHeight="1">
      <c r="B321" s="19" t="s">
        <v>329</v>
      </c>
      <c r="C321" s="52" t="s">
        <v>2770</v>
      </c>
      <c r="D321" s="115" t="s">
        <v>21746</v>
      </c>
      <c r="E321" s="52" t="s">
        <v>22</v>
      </c>
      <c r="F321" s="25">
        <v>430</v>
      </c>
    </row>
    <row r="322" spans="2:6" ht="18.75" customHeight="1">
      <c r="B322" s="19" t="s">
        <v>330</v>
      </c>
      <c r="C322" s="52" t="s">
        <v>2772</v>
      </c>
      <c r="D322" s="115" t="s">
        <v>21747</v>
      </c>
      <c r="E322" s="52" t="s">
        <v>22</v>
      </c>
      <c r="F322" s="25">
        <v>530</v>
      </c>
    </row>
    <row r="323" spans="2:6" ht="18.75" customHeight="1">
      <c r="B323" s="19" t="s">
        <v>331</v>
      </c>
      <c r="C323" s="52" t="s">
        <v>21600</v>
      </c>
      <c r="D323" s="115" t="s">
        <v>21748</v>
      </c>
      <c r="E323" s="52" t="s">
        <v>22</v>
      </c>
      <c r="F323" s="25">
        <v>800</v>
      </c>
    </row>
    <row r="324" spans="2:6" ht="18.75" customHeight="1">
      <c r="B324" s="19" t="s">
        <v>332</v>
      </c>
      <c r="C324" s="52" t="s">
        <v>2786</v>
      </c>
      <c r="D324" s="40" t="s">
        <v>21750</v>
      </c>
      <c r="E324" s="52" t="s">
        <v>22</v>
      </c>
      <c r="F324" s="25">
        <v>340</v>
      </c>
    </row>
    <row r="325" spans="2:6">
      <c r="B325" s="19" t="s">
        <v>333</v>
      </c>
      <c r="C325" s="52" t="s">
        <v>21601</v>
      </c>
      <c r="D325" s="40" t="s">
        <v>21751</v>
      </c>
      <c r="E325" s="52" t="s">
        <v>22</v>
      </c>
      <c r="F325" s="25">
        <f>[4]ОЛД!$S$31</f>
        <v>700</v>
      </c>
    </row>
    <row r="326" spans="2:6">
      <c r="B326" s="19" t="s">
        <v>334</v>
      </c>
      <c r="C326" s="52" t="s">
        <v>2788</v>
      </c>
      <c r="D326" s="40" t="s">
        <v>21752</v>
      </c>
      <c r="E326" s="52" t="s">
        <v>22</v>
      </c>
      <c r="F326" s="25">
        <v>340</v>
      </c>
    </row>
    <row r="327" spans="2:6">
      <c r="B327" s="19" t="s">
        <v>335</v>
      </c>
      <c r="C327" s="52" t="s">
        <v>2790</v>
      </c>
      <c r="D327" s="40" t="s">
        <v>21753</v>
      </c>
      <c r="E327" s="52" t="s">
        <v>22</v>
      </c>
      <c r="F327" s="25">
        <f>[4]ОЛД!$S$37</f>
        <v>700</v>
      </c>
    </row>
    <row r="328" spans="2:6">
      <c r="B328" s="19" t="s">
        <v>336</v>
      </c>
      <c r="C328" s="52" t="s">
        <v>2750</v>
      </c>
      <c r="D328" s="40" t="s">
        <v>21754</v>
      </c>
      <c r="E328" s="52" t="s">
        <v>22</v>
      </c>
      <c r="F328" s="25">
        <v>340</v>
      </c>
    </row>
    <row r="329" spans="2:6">
      <c r="B329" s="19" t="s">
        <v>337</v>
      </c>
      <c r="C329" s="52" t="s">
        <v>2714</v>
      </c>
      <c r="D329" s="40" t="s">
        <v>21755</v>
      </c>
      <c r="E329" s="52" t="s">
        <v>22</v>
      </c>
      <c r="F329" s="25">
        <v>370</v>
      </c>
    </row>
    <row r="330" spans="2:6">
      <c r="B330" s="19" t="s">
        <v>338</v>
      </c>
      <c r="C330" s="52" t="s">
        <v>2774</v>
      </c>
      <c r="D330" s="40" t="s">
        <v>21756</v>
      </c>
      <c r="E330" s="52" t="s">
        <v>22</v>
      </c>
      <c r="F330" s="25">
        <v>1000</v>
      </c>
    </row>
    <row r="331" spans="2:6">
      <c r="B331" s="19" t="s">
        <v>339</v>
      </c>
      <c r="C331" s="52" t="s">
        <v>2728</v>
      </c>
      <c r="D331" s="40" t="s">
        <v>21757</v>
      </c>
      <c r="E331" s="52" t="s">
        <v>22</v>
      </c>
      <c r="F331" s="25">
        <v>1000</v>
      </c>
    </row>
    <row r="332" spans="2:6">
      <c r="B332" s="19" t="s">
        <v>341</v>
      </c>
      <c r="C332" s="52" t="s">
        <v>3044</v>
      </c>
      <c r="D332" s="40" t="s">
        <v>21759</v>
      </c>
      <c r="E332" s="52" t="s">
        <v>22</v>
      </c>
      <c r="F332" s="25">
        <v>490</v>
      </c>
    </row>
    <row r="333" spans="2:6">
      <c r="B333" s="19" t="s">
        <v>342</v>
      </c>
      <c r="C333" s="52" t="s">
        <v>3002</v>
      </c>
      <c r="D333" s="40" t="s">
        <v>21760</v>
      </c>
      <c r="E333" s="52" t="s">
        <v>22</v>
      </c>
      <c r="F333" s="25">
        <v>1000</v>
      </c>
    </row>
    <row r="334" spans="2:6" ht="18.75" customHeight="1">
      <c r="B334" s="19" t="s">
        <v>343</v>
      </c>
      <c r="C334" s="52" t="s">
        <v>3004</v>
      </c>
      <c r="D334" s="40" t="s">
        <v>21761</v>
      </c>
      <c r="E334" s="52" t="s">
        <v>22</v>
      </c>
      <c r="F334" s="25">
        <f>[4]ОЛД!$S$61</f>
        <v>700</v>
      </c>
    </row>
    <row r="335" spans="2:6" ht="18.75" customHeight="1">
      <c r="B335" s="19" t="s">
        <v>344</v>
      </c>
      <c r="C335" s="52" t="s">
        <v>2984</v>
      </c>
      <c r="D335" s="40" t="s">
        <v>21762</v>
      </c>
      <c r="E335" s="52" t="s">
        <v>22</v>
      </c>
      <c r="F335" s="25">
        <v>550</v>
      </c>
    </row>
    <row r="336" spans="2:6" ht="37.5">
      <c r="B336" s="19"/>
      <c r="C336" s="52"/>
      <c r="D336" s="367" t="s">
        <v>21763</v>
      </c>
      <c r="E336" s="52"/>
      <c r="F336" s="12"/>
    </row>
    <row r="337" spans="2:6">
      <c r="B337" s="19" t="s">
        <v>345</v>
      </c>
      <c r="C337" s="52" t="s">
        <v>21602</v>
      </c>
      <c r="D337" s="115" t="s">
        <v>21746</v>
      </c>
      <c r="E337" s="52" t="s">
        <v>22</v>
      </c>
      <c r="F337" s="25">
        <v>600</v>
      </c>
    </row>
    <row r="338" spans="2:6">
      <c r="B338" s="19" t="s">
        <v>346</v>
      </c>
      <c r="C338" s="52" t="s">
        <v>21603</v>
      </c>
      <c r="D338" s="115" t="s">
        <v>21747</v>
      </c>
      <c r="E338" s="52" t="s">
        <v>22</v>
      </c>
      <c r="F338" s="25">
        <v>850</v>
      </c>
    </row>
    <row r="339" spans="2:6">
      <c r="B339" s="19" t="s">
        <v>347</v>
      </c>
      <c r="C339" s="52" t="s">
        <v>2476</v>
      </c>
      <c r="D339" s="40" t="s">
        <v>21764</v>
      </c>
      <c r="E339" s="52" t="s">
        <v>22</v>
      </c>
      <c r="F339" s="25">
        <v>600</v>
      </c>
    </row>
    <row r="340" spans="2:6">
      <c r="B340" s="19" t="s">
        <v>348</v>
      </c>
      <c r="C340" s="52" t="s">
        <v>2460</v>
      </c>
      <c r="D340" s="40" t="s">
        <v>21765</v>
      </c>
      <c r="E340" s="52" t="s">
        <v>22</v>
      </c>
      <c r="F340" s="25">
        <v>340</v>
      </c>
    </row>
    <row r="341" spans="2:6">
      <c r="B341" s="19" t="s">
        <v>349</v>
      </c>
      <c r="C341" s="52" t="s">
        <v>2460</v>
      </c>
      <c r="D341" s="40" t="s">
        <v>21964</v>
      </c>
      <c r="E341" s="52" t="s">
        <v>22</v>
      </c>
      <c r="F341" s="25">
        <v>520</v>
      </c>
    </row>
    <row r="342" spans="2:6">
      <c r="B342" s="19" t="s">
        <v>350</v>
      </c>
      <c r="C342" s="52" t="s">
        <v>2716</v>
      </c>
      <c r="D342" s="40" t="s">
        <v>21766</v>
      </c>
      <c r="E342" s="52" t="s">
        <v>22</v>
      </c>
      <c r="F342" s="25">
        <v>260</v>
      </c>
    </row>
    <row r="343" spans="2:6" ht="37.5">
      <c r="B343" s="19" t="s">
        <v>351</v>
      </c>
      <c r="C343" s="52" t="s">
        <v>2716</v>
      </c>
      <c r="D343" s="40" t="s">
        <v>21965</v>
      </c>
      <c r="E343" s="52" t="s">
        <v>22</v>
      </c>
      <c r="F343" s="25">
        <v>440</v>
      </c>
    </row>
    <row r="344" spans="2:6">
      <c r="B344" s="19" t="s">
        <v>352</v>
      </c>
      <c r="C344" s="52" t="s">
        <v>2698</v>
      </c>
      <c r="D344" s="40" t="s">
        <v>21767</v>
      </c>
      <c r="E344" s="52" t="s">
        <v>22</v>
      </c>
      <c r="F344" s="25">
        <v>430</v>
      </c>
    </row>
    <row r="345" spans="2:6">
      <c r="B345" s="19" t="s">
        <v>353</v>
      </c>
      <c r="C345" s="52" t="s">
        <v>2592</v>
      </c>
      <c r="D345" s="40" t="s">
        <v>21768</v>
      </c>
      <c r="E345" s="52" t="s">
        <v>22</v>
      </c>
      <c r="F345" s="25">
        <v>300</v>
      </c>
    </row>
    <row r="346" spans="2:6">
      <c r="B346" s="19" t="s">
        <v>351</v>
      </c>
      <c r="C346" s="52" t="s">
        <v>2592</v>
      </c>
      <c r="D346" s="40" t="s">
        <v>21966</v>
      </c>
      <c r="E346" s="52" t="s">
        <v>22</v>
      </c>
      <c r="F346" s="25">
        <v>440</v>
      </c>
    </row>
    <row r="347" spans="2:6">
      <c r="B347" s="19" t="s">
        <v>354</v>
      </c>
      <c r="C347" s="52" t="s">
        <v>2694</v>
      </c>
      <c r="D347" s="40" t="s">
        <v>21769</v>
      </c>
      <c r="E347" s="52" t="s">
        <v>22</v>
      </c>
      <c r="F347" s="25">
        <v>220</v>
      </c>
    </row>
    <row r="348" spans="2:6">
      <c r="B348" s="19" t="s">
        <v>355</v>
      </c>
      <c r="C348" s="52" t="s">
        <v>3150</v>
      </c>
      <c r="D348" s="40" t="s">
        <v>21770</v>
      </c>
      <c r="E348" s="52" t="s">
        <v>22</v>
      </c>
      <c r="F348" s="25">
        <v>550</v>
      </c>
    </row>
    <row r="349" spans="2:6">
      <c r="B349" s="19" t="s">
        <v>354</v>
      </c>
      <c r="C349" s="52" t="s">
        <v>2518</v>
      </c>
      <c r="D349" s="40" t="s">
        <v>21771</v>
      </c>
      <c r="E349" s="52" t="s">
        <v>22</v>
      </c>
      <c r="F349" s="25">
        <v>340</v>
      </c>
    </row>
    <row r="350" spans="2:6">
      <c r="B350" s="19" t="s">
        <v>354</v>
      </c>
      <c r="C350" s="52" t="s">
        <v>2518</v>
      </c>
      <c r="D350" s="40" t="s">
        <v>21967</v>
      </c>
      <c r="E350" s="52" t="s">
        <v>22</v>
      </c>
      <c r="F350" s="25">
        <v>480</v>
      </c>
    </row>
    <row r="351" spans="2:6">
      <c r="B351" s="19" t="s">
        <v>355</v>
      </c>
      <c r="C351" s="52" t="s">
        <v>2524</v>
      </c>
      <c r="D351" s="40" t="s">
        <v>21968</v>
      </c>
      <c r="E351" s="52" t="s">
        <v>22</v>
      </c>
      <c r="F351" s="25">
        <v>300</v>
      </c>
    </row>
    <row r="352" spans="2:6">
      <c r="B352" s="19" t="s">
        <v>356</v>
      </c>
      <c r="C352" s="52" t="s">
        <v>2524</v>
      </c>
      <c r="D352" s="40" t="s">
        <v>21772</v>
      </c>
      <c r="E352" s="52" t="s">
        <v>22</v>
      </c>
      <c r="F352" s="25">
        <v>540</v>
      </c>
    </row>
    <row r="353" spans="2:6">
      <c r="B353" s="19" t="s">
        <v>357</v>
      </c>
      <c r="C353" s="52" t="s">
        <v>2520</v>
      </c>
      <c r="D353" s="40" t="s">
        <v>21773</v>
      </c>
      <c r="E353" s="52" t="s">
        <v>22</v>
      </c>
      <c r="F353" s="25">
        <v>280</v>
      </c>
    </row>
    <row r="354" spans="2:6">
      <c r="B354" s="19" t="s">
        <v>358</v>
      </c>
      <c r="C354" s="52" t="s">
        <v>2520</v>
      </c>
      <c r="D354" s="40" t="s">
        <v>21969</v>
      </c>
      <c r="E354" s="52" t="s">
        <v>22</v>
      </c>
      <c r="F354" s="25">
        <v>500</v>
      </c>
    </row>
    <row r="355" spans="2:6">
      <c r="B355" s="19" t="s">
        <v>359</v>
      </c>
      <c r="C355" s="52" t="s">
        <v>2522</v>
      </c>
      <c r="D355" s="40" t="s">
        <v>21774</v>
      </c>
      <c r="E355" s="52" t="s">
        <v>22</v>
      </c>
      <c r="F355" s="25">
        <v>330</v>
      </c>
    </row>
    <row r="356" spans="2:6">
      <c r="B356" s="19" t="s">
        <v>360</v>
      </c>
      <c r="C356" s="52" t="s">
        <v>2522</v>
      </c>
      <c r="D356" s="40" t="s">
        <v>21970</v>
      </c>
      <c r="E356" s="52" t="s">
        <v>22</v>
      </c>
      <c r="F356" s="25">
        <v>560</v>
      </c>
    </row>
    <row r="357" spans="2:6">
      <c r="B357" s="19" t="s">
        <v>361</v>
      </c>
      <c r="C357" s="52" t="s">
        <v>2490</v>
      </c>
      <c r="D357" s="32" t="s">
        <v>21971</v>
      </c>
      <c r="E357" s="52" t="s">
        <v>22</v>
      </c>
      <c r="F357" s="25">
        <v>340</v>
      </c>
    </row>
    <row r="358" spans="2:6">
      <c r="B358" s="19" t="s">
        <v>362</v>
      </c>
      <c r="C358" s="52" t="s">
        <v>2490</v>
      </c>
      <c r="D358" s="32" t="s">
        <v>21775</v>
      </c>
      <c r="E358" s="52" t="s">
        <v>22</v>
      </c>
      <c r="F358" s="25">
        <v>550</v>
      </c>
    </row>
    <row r="359" spans="2:6">
      <c r="B359" s="19" t="s">
        <v>363</v>
      </c>
      <c r="C359" s="52" t="s">
        <v>2494</v>
      </c>
      <c r="D359" s="32" t="s">
        <v>21776</v>
      </c>
      <c r="E359" s="52" t="s">
        <v>22</v>
      </c>
      <c r="F359" s="25">
        <v>550</v>
      </c>
    </row>
    <row r="360" spans="2:6">
      <c r="B360" s="19" t="s">
        <v>364</v>
      </c>
      <c r="C360" s="52" t="s">
        <v>2486</v>
      </c>
      <c r="D360" s="32" t="s">
        <v>21777</v>
      </c>
      <c r="E360" s="52" t="s">
        <v>22</v>
      </c>
      <c r="F360" s="25">
        <v>550</v>
      </c>
    </row>
    <row r="361" spans="2:6">
      <c r="B361" s="19" t="s">
        <v>365</v>
      </c>
      <c r="C361" s="52" t="s">
        <v>2506</v>
      </c>
      <c r="D361" s="32" t="s">
        <v>21778</v>
      </c>
      <c r="E361" s="52" t="s">
        <v>22</v>
      </c>
      <c r="F361" s="25">
        <v>850</v>
      </c>
    </row>
    <row r="362" spans="2:6">
      <c r="B362" s="19" t="s">
        <v>366</v>
      </c>
      <c r="C362" s="52" t="s">
        <v>2560</v>
      </c>
      <c r="D362" s="40" t="s">
        <v>21779</v>
      </c>
      <c r="E362" s="52" t="s">
        <v>22</v>
      </c>
      <c r="F362" s="25">
        <v>410</v>
      </c>
    </row>
    <row r="363" spans="2:6">
      <c r="B363" s="19" t="s">
        <v>367</v>
      </c>
      <c r="C363" s="52" t="s">
        <v>2564</v>
      </c>
      <c r="D363" s="40" t="s">
        <v>21780</v>
      </c>
      <c r="E363" s="52" t="s">
        <v>22</v>
      </c>
      <c r="F363" s="25">
        <v>380</v>
      </c>
    </row>
    <row r="364" spans="2:6">
      <c r="B364" s="19" t="s">
        <v>368</v>
      </c>
      <c r="C364" s="52" t="s">
        <v>2564</v>
      </c>
      <c r="D364" s="40" t="s">
        <v>21972</v>
      </c>
      <c r="E364" s="52" t="s">
        <v>22</v>
      </c>
      <c r="F364" s="25">
        <v>560</v>
      </c>
    </row>
    <row r="365" spans="2:6">
      <c r="B365" s="19" t="s">
        <v>369</v>
      </c>
      <c r="C365" s="52" t="s">
        <v>2582</v>
      </c>
      <c r="D365" s="40" t="s">
        <v>21781</v>
      </c>
      <c r="E365" s="52" t="s">
        <v>22</v>
      </c>
      <c r="F365" s="25">
        <v>340</v>
      </c>
    </row>
    <row r="366" spans="2:6">
      <c r="B366" s="19" t="s">
        <v>370</v>
      </c>
      <c r="C366" s="52" t="s">
        <v>2582</v>
      </c>
      <c r="D366" s="40" t="s">
        <v>21973</v>
      </c>
      <c r="E366" s="52" t="s">
        <v>22</v>
      </c>
      <c r="F366" s="25">
        <v>460</v>
      </c>
    </row>
    <row r="367" spans="2:6">
      <c r="B367" s="19" t="s">
        <v>371</v>
      </c>
      <c r="C367" s="52" t="s">
        <v>2586</v>
      </c>
      <c r="D367" s="40" t="s">
        <v>21782</v>
      </c>
      <c r="E367" s="52" t="s">
        <v>22</v>
      </c>
      <c r="F367" s="25">
        <v>690</v>
      </c>
    </row>
    <row r="368" spans="2:6">
      <c r="B368" s="19" t="s">
        <v>372</v>
      </c>
      <c r="C368" s="52" t="s">
        <v>2650</v>
      </c>
      <c r="D368" s="40" t="s">
        <v>21783</v>
      </c>
      <c r="E368" s="52" t="s">
        <v>22</v>
      </c>
      <c r="F368" s="25">
        <v>360</v>
      </c>
    </row>
    <row r="369" spans="2:6">
      <c r="B369" s="19" t="s">
        <v>373</v>
      </c>
      <c r="C369" s="52" t="s">
        <v>2650</v>
      </c>
      <c r="D369" s="40" t="s">
        <v>21974</v>
      </c>
      <c r="E369" s="52" t="s">
        <v>22</v>
      </c>
      <c r="F369" s="25">
        <v>550</v>
      </c>
    </row>
    <row r="370" spans="2:6">
      <c r="B370" s="19" t="s">
        <v>374</v>
      </c>
      <c r="C370" s="52" t="s">
        <v>2638</v>
      </c>
      <c r="D370" s="40" t="s">
        <v>21975</v>
      </c>
      <c r="E370" s="52" t="s">
        <v>22</v>
      </c>
      <c r="F370" s="25">
        <v>340</v>
      </c>
    </row>
    <row r="371" spans="2:6">
      <c r="B371" s="19" t="s">
        <v>375</v>
      </c>
      <c r="C371" s="52" t="s">
        <v>2638</v>
      </c>
      <c r="D371" s="40" t="s">
        <v>21784</v>
      </c>
      <c r="E371" s="52" t="s">
        <v>22</v>
      </c>
      <c r="F371" s="25">
        <v>560</v>
      </c>
    </row>
    <row r="372" spans="2:6">
      <c r="B372" s="19" t="s">
        <v>21990</v>
      </c>
      <c r="C372" s="52" t="s">
        <v>2544</v>
      </c>
      <c r="D372" s="40" t="s">
        <v>21785</v>
      </c>
      <c r="E372" s="52" t="s">
        <v>22</v>
      </c>
      <c r="F372" s="25">
        <v>330</v>
      </c>
    </row>
    <row r="373" spans="2:6">
      <c r="B373" s="19" t="s">
        <v>21991</v>
      </c>
      <c r="C373" s="52" t="s">
        <v>2544</v>
      </c>
      <c r="D373" s="40" t="s">
        <v>21976</v>
      </c>
      <c r="E373" s="52" t="s">
        <v>22</v>
      </c>
      <c r="F373" s="25">
        <v>550</v>
      </c>
    </row>
    <row r="374" spans="2:6">
      <c r="B374" s="19" t="s">
        <v>21992</v>
      </c>
      <c r="C374" s="52" t="s">
        <v>2652</v>
      </c>
      <c r="D374" s="40" t="s">
        <v>21977</v>
      </c>
      <c r="E374" s="52" t="s">
        <v>22</v>
      </c>
      <c r="F374" s="25">
        <v>340</v>
      </c>
    </row>
    <row r="375" spans="2:6">
      <c r="B375" s="19" t="s">
        <v>21993</v>
      </c>
      <c r="C375" s="52" t="s">
        <v>2652</v>
      </c>
      <c r="D375" s="40" t="s">
        <v>21786</v>
      </c>
      <c r="E375" s="52" t="s">
        <v>22</v>
      </c>
      <c r="F375" s="25">
        <v>510</v>
      </c>
    </row>
    <row r="376" spans="2:6">
      <c r="B376" s="19" t="s">
        <v>21994</v>
      </c>
      <c r="C376" s="52" t="s">
        <v>2636</v>
      </c>
      <c r="D376" s="40" t="s">
        <v>21787</v>
      </c>
      <c r="E376" s="52" t="s">
        <v>22</v>
      </c>
      <c r="F376" s="25">
        <v>340</v>
      </c>
    </row>
    <row r="377" spans="2:6">
      <c r="B377" s="19" t="s">
        <v>21995</v>
      </c>
      <c r="C377" s="52" t="s">
        <v>2636</v>
      </c>
      <c r="D377" s="40" t="s">
        <v>21978</v>
      </c>
      <c r="E377" s="52" t="s">
        <v>22</v>
      </c>
      <c r="F377" s="25">
        <v>500</v>
      </c>
    </row>
    <row r="378" spans="2:6">
      <c r="B378" s="19" t="s">
        <v>21996</v>
      </c>
      <c r="C378" s="52" t="s">
        <v>2634</v>
      </c>
      <c r="D378" s="40" t="s">
        <v>21788</v>
      </c>
      <c r="E378" s="52" t="s">
        <v>22</v>
      </c>
      <c r="F378" s="25">
        <v>340</v>
      </c>
    </row>
    <row r="379" spans="2:6">
      <c r="B379" s="19" t="s">
        <v>21997</v>
      </c>
      <c r="C379" s="52" t="s">
        <v>2634</v>
      </c>
      <c r="D379" s="40" t="s">
        <v>21979</v>
      </c>
      <c r="E379" s="52" t="s">
        <v>22</v>
      </c>
      <c r="F379" s="25">
        <v>500</v>
      </c>
    </row>
    <row r="380" spans="2:6">
      <c r="B380" s="19" t="s">
        <v>21998</v>
      </c>
      <c r="C380" s="52" t="s">
        <v>2648</v>
      </c>
      <c r="D380" s="40" t="s">
        <v>2649</v>
      </c>
      <c r="E380" s="52" t="s">
        <v>22</v>
      </c>
      <c r="F380" s="25">
        <v>340</v>
      </c>
    </row>
    <row r="381" spans="2:6">
      <c r="B381" s="19" t="s">
        <v>21999</v>
      </c>
      <c r="C381" s="52" t="s">
        <v>2648</v>
      </c>
      <c r="D381" s="40" t="s">
        <v>21980</v>
      </c>
      <c r="E381" s="52" t="s">
        <v>22</v>
      </c>
      <c r="F381" s="25">
        <v>500</v>
      </c>
    </row>
    <row r="382" spans="2:6">
      <c r="B382" s="19" t="s">
        <v>22000</v>
      </c>
      <c r="C382" s="52" t="s">
        <v>2536</v>
      </c>
      <c r="D382" s="40" t="s">
        <v>21789</v>
      </c>
      <c r="E382" s="52" t="s">
        <v>22</v>
      </c>
      <c r="F382" s="25">
        <v>300</v>
      </c>
    </row>
    <row r="383" spans="2:6">
      <c r="B383" s="19" t="s">
        <v>22001</v>
      </c>
      <c r="C383" s="52" t="s">
        <v>2536</v>
      </c>
      <c r="D383" s="40" t="s">
        <v>21981</v>
      </c>
      <c r="E383" s="52" t="s">
        <v>22</v>
      </c>
      <c r="F383" s="25">
        <v>460</v>
      </c>
    </row>
    <row r="384" spans="2:6">
      <c r="B384" s="19" t="s">
        <v>22002</v>
      </c>
      <c r="C384" s="52" t="s">
        <v>3180</v>
      </c>
      <c r="D384" s="40" t="s">
        <v>21790</v>
      </c>
      <c r="E384" s="52" t="s">
        <v>22</v>
      </c>
      <c r="F384" s="25">
        <v>1240</v>
      </c>
    </row>
    <row r="385" spans="2:7">
      <c r="B385" s="19" t="s">
        <v>22003</v>
      </c>
      <c r="C385" s="52" t="s">
        <v>3070</v>
      </c>
      <c r="D385" s="40" t="s">
        <v>21791</v>
      </c>
      <c r="E385" s="52" t="s">
        <v>22</v>
      </c>
      <c r="F385" s="25">
        <v>350</v>
      </c>
    </row>
    <row r="386" spans="2:7" s="74" customFormat="1" ht="21.95" customHeight="1">
      <c r="B386" s="89" t="s">
        <v>376</v>
      </c>
      <c r="C386" s="101"/>
      <c r="D386" s="90" t="s">
        <v>56</v>
      </c>
      <c r="E386" s="52"/>
      <c r="F386" s="95"/>
      <c r="G386" s="73"/>
    </row>
    <row r="387" spans="2:7" ht="18" customHeight="1">
      <c r="B387" s="19" t="s">
        <v>377</v>
      </c>
      <c r="C387" s="52" t="s">
        <v>688</v>
      </c>
      <c r="D387" s="40" t="s">
        <v>25</v>
      </c>
      <c r="E387" s="52" t="s">
        <v>22</v>
      </c>
      <c r="F387" s="25">
        <v>1100</v>
      </c>
    </row>
    <row r="388" spans="2:7" ht="18" customHeight="1">
      <c r="B388" s="19" t="s">
        <v>378</v>
      </c>
      <c r="C388" s="298" t="s">
        <v>691</v>
      </c>
      <c r="D388" s="40" t="s">
        <v>690</v>
      </c>
      <c r="E388" s="52" t="s">
        <v>22</v>
      </c>
      <c r="F388" s="25">
        <v>2100</v>
      </c>
    </row>
    <row r="389" spans="2:7" ht="47.25">
      <c r="B389" s="19" t="s">
        <v>689</v>
      </c>
      <c r="C389" s="328" t="s">
        <v>21872</v>
      </c>
      <c r="D389" s="40" t="s">
        <v>71</v>
      </c>
      <c r="E389" s="52" t="s">
        <v>22</v>
      </c>
      <c r="F389" s="12">
        <v>300</v>
      </c>
    </row>
    <row r="390" spans="2:7" s="74" customFormat="1" ht="21.95" customHeight="1">
      <c r="B390" s="89" t="s">
        <v>850</v>
      </c>
      <c r="C390" s="330"/>
      <c r="D390" s="86" t="s">
        <v>21</v>
      </c>
      <c r="E390" s="52"/>
      <c r="F390" s="95"/>
      <c r="G390" s="73"/>
    </row>
    <row r="391" spans="2:7" ht="47.25">
      <c r="B391" s="19" t="s">
        <v>380</v>
      </c>
      <c r="C391" s="55" t="s">
        <v>21873</v>
      </c>
      <c r="D391" s="188" t="s">
        <v>21792</v>
      </c>
      <c r="E391" s="52" t="s">
        <v>22</v>
      </c>
      <c r="F391" s="25">
        <v>250</v>
      </c>
    </row>
    <row r="392" spans="2:7" ht="37.5">
      <c r="B392" s="19" t="s">
        <v>381</v>
      </c>
      <c r="C392" s="55" t="s">
        <v>21874</v>
      </c>
      <c r="D392" s="188" t="s">
        <v>21793</v>
      </c>
      <c r="E392" s="52" t="s">
        <v>22</v>
      </c>
      <c r="F392" s="25">
        <v>300</v>
      </c>
    </row>
    <row r="393" spans="2:7" ht="18" customHeight="1">
      <c r="B393" s="19" t="s">
        <v>382</v>
      </c>
      <c r="C393" s="55" t="s">
        <v>21875</v>
      </c>
      <c r="D393" s="188" t="s">
        <v>21794</v>
      </c>
      <c r="E393" s="52" t="s">
        <v>22</v>
      </c>
      <c r="F393" s="25">
        <v>500</v>
      </c>
    </row>
    <row r="394" spans="2:7" ht="47.25">
      <c r="B394" s="19" t="s">
        <v>383</v>
      </c>
      <c r="C394" s="55" t="s">
        <v>21884</v>
      </c>
      <c r="D394" s="188" t="s">
        <v>21795</v>
      </c>
      <c r="E394" s="52" t="s">
        <v>22</v>
      </c>
      <c r="F394" s="25">
        <v>700</v>
      </c>
    </row>
    <row r="395" spans="2:7" ht="18" customHeight="1">
      <c r="B395" s="19" t="s">
        <v>384</v>
      </c>
      <c r="C395" s="55" t="s">
        <v>2196</v>
      </c>
      <c r="D395" s="188" t="s">
        <v>60</v>
      </c>
      <c r="E395" s="52" t="s">
        <v>22</v>
      </c>
      <c r="F395" s="25">
        <v>500</v>
      </c>
    </row>
    <row r="396" spans="2:7" ht="37.5">
      <c r="B396" s="19" t="s">
        <v>385</v>
      </c>
      <c r="C396" s="55" t="s">
        <v>2200</v>
      </c>
      <c r="D396" s="188" t="s">
        <v>61</v>
      </c>
      <c r="E396" s="52" t="s">
        <v>22</v>
      </c>
      <c r="F396" s="25">
        <v>600</v>
      </c>
    </row>
    <row r="397" spans="2:7" ht="18" customHeight="1">
      <c r="B397" s="19" t="s">
        <v>386</v>
      </c>
      <c r="C397" s="55" t="s">
        <v>2270</v>
      </c>
      <c r="D397" s="188" t="s">
        <v>62</v>
      </c>
      <c r="E397" s="52" t="s">
        <v>22</v>
      </c>
      <c r="F397" s="25">
        <v>500</v>
      </c>
    </row>
    <row r="398" spans="2:7" ht="37.5">
      <c r="B398" s="19" t="s">
        <v>387</v>
      </c>
      <c r="C398" s="55" t="s">
        <v>2272</v>
      </c>
      <c r="D398" s="188" t="s">
        <v>63</v>
      </c>
      <c r="E398" s="52" t="s">
        <v>22</v>
      </c>
      <c r="F398" s="25">
        <v>550</v>
      </c>
    </row>
    <row r="399" spans="2:7" ht="18" customHeight="1">
      <c r="B399" s="19" t="s">
        <v>388</v>
      </c>
      <c r="C399" s="55" t="s">
        <v>21604</v>
      </c>
      <c r="D399" s="188" t="s">
        <v>21796</v>
      </c>
      <c r="E399" s="52" t="s">
        <v>22</v>
      </c>
      <c r="F399" s="25">
        <v>660</v>
      </c>
    </row>
    <row r="400" spans="2:7" ht="18" customHeight="1">
      <c r="B400" s="19" t="s">
        <v>389</v>
      </c>
      <c r="C400" s="55" t="s">
        <v>2330</v>
      </c>
      <c r="D400" s="188" t="s">
        <v>23</v>
      </c>
      <c r="E400" s="52" t="s">
        <v>22</v>
      </c>
      <c r="F400" s="25">
        <v>360</v>
      </c>
    </row>
    <row r="401" spans="2:11" ht="18" customHeight="1">
      <c r="B401" s="19" t="s">
        <v>390</v>
      </c>
      <c r="C401" s="55" t="s">
        <v>21008</v>
      </c>
      <c r="D401" s="188" t="s">
        <v>65</v>
      </c>
      <c r="E401" s="52" t="s">
        <v>22</v>
      </c>
      <c r="F401" s="25">
        <v>360</v>
      </c>
    </row>
    <row r="402" spans="2:11" ht="18" customHeight="1">
      <c r="B402" s="19" t="s">
        <v>391</v>
      </c>
      <c r="C402" s="55" t="s">
        <v>21876</v>
      </c>
      <c r="D402" s="188" t="s">
        <v>66</v>
      </c>
      <c r="E402" s="52" t="s">
        <v>22</v>
      </c>
      <c r="F402" s="25">
        <v>430</v>
      </c>
    </row>
    <row r="403" spans="2:11" ht="18" customHeight="1">
      <c r="B403" s="19" t="s">
        <v>392</v>
      </c>
      <c r="C403" s="55" t="s">
        <v>21877</v>
      </c>
      <c r="D403" s="188" t="s">
        <v>67</v>
      </c>
      <c r="E403" s="52" t="s">
        <v>22</v>
      </c>
      <c r="F403" s="25">
        <v>520</v>
      </c>
    </row>
    <row r="404" spans="2:11" ht="18" customHeight="1">
      <c r="B404" s="19" t="s">
        <v>393</v>
      </c>
      <c r="C404" s="55" t="s">
        <v>2264</v>
      </c>
      <c r="D404" s="188" t="s">
        <v>68</v>
      </c>
      <c r="E404" s="52" t="s">
        <v>22</v>
      </c>
      <c r="F404" s="25">
        <v>810</v>
      </c>
    </row>
    <row r="405" spans="2:11" ht="18" customHeight="1">
      <c r="B405" s="19" t="s">
        <v>394</v>
      </c>
      <c r="C405" s="55" t="s">
        <v>2182</v>
      </c>
      <c r="D405" s="188" t="s">
        <v>69</v>
      </c>
      <c r="E405" s="52" t="s">
        <v>22</v>
      </c>
      <c r="F405" s="25">
        <v>1240</v>
      </c>
    </row>
    <row r="406" spans="2:11" s="74" customFormat="1" ht="21.95" customHeight="1">
      <c r="B406" s="93" t="s">
        <v>395</v>
      </c>
      <c r="C406" s="101"/>
      <c r="D406" s="83" t="s">
        <v>29</v>
      </c>
      <c r="E406" s="52"/>
      <c r="F406" s="95"/>
      <c r="G406" s="73"/>
    </row>
    <row r="407" spans="2:11" s="74" customFormat="1" ht="21.95" customHeight="1">
      <c r="B407" s="100" t="s">
        <v>396</v>
      </c>
      <c r="C407" s="101"/>
      <c r="D407" s="86" t="s">
        <v>54</v>
      </c>
      <c r="E407" s="52"/>
      <c r="F407" s="95"/>
      <c r="G407" s="73"/>
    </row>
    <row r="408" spans="2:11" ht="18" customHeight="1">
      <c r="B408" s="19" t="s">
        <v>397</v>
      </c>
      <c r="C408" s="52" t="s">
        <v>14993</v>
      </c>
      <c r="D408" s="24" t="s">
        <v>21797</v>
      </c>
      <c r="E408" s="52" t="s">
        <v>14</v>
      </c>
      <c r="F408" s="25">
        <v>610</v>
      </c>
    </row>
    <row r="409" spans="2:11" ht="18" customHeight="1">
      <c r="B409" s="19" t="s">
        <v>398</v>
      </c>
      <c r="C409" s="52" t="s">
        <v>14819</v>
      </c>
      <c r="D409" s="24" t="s">
        <v>21798</v>
      </c>
      <c r="E409" s="52" t="s">
        <v>14</v>
      </c>
      <c r="F409" s="25">
        <v>130</v>
      </c>
      <c r="K409" s="44"/>
    </row>
    <row r="410" spans="2:11" ht="18" customHeight="1">
      <c r="B410" s="19" t="s">
        <v>399</v>
      </c>
      <c r="C410" s="52" t="s">
        <v>14801</v>
      </c>
      <c r="D410" s="24" t="s">
        <v>21799</v>
      </c>
      <c r="E410" s="52" t="s">
        <v>14</v>
      </c>
      <c r="F410" s="25">
        <v>170</v>
      </c>
      <c r="K410" s="44"/>
    </row>
    <row r="411" spans="2:11" ht="18" customHeight="1">
      <c r="B411" s="19" t="s">
        <v>400</v>
      </c>
      <c r="C411" s="52" t="s">
        <v>14803</v>
      </c>
      <c r="D411" s="24" t="s">
        <v>21800</v>
      </c>
      <c r="E411" s="52" t="s">
        <v>14</v>
      </c>
      <c r="F411" s="25">
        <v>130</v>
      </c>
      <c r="K411" s="44"/>
    </row>
    <row r="412" spans="2:11" ht="18" customHeight="1">
      <c r="B412" s="19" t="s">
        <v>401</v>
      </c>
      <c r="C412" s="52" t="s">
        <v>14805</v>
      </c>
      <c r="D412" s="24" t="s">
        <v>21801</v>
      </c>
      <c r="E412" s="52" t="s">
        <v>14</v>
      </c>
      <c r="F412" s="25">
        <v>170</v>
      </c>
      <c r="K412" s="44"/>
    </row>
    <row r="413" spans="2:11" ht="18" customHeight="1">
      <c r="B413" s="19" t="s">
        <v>402</v>
      </c>
      <c r="C413" s="52" t="s">
        <v>14807</v>
      </c>
      <c r="D413" s="24" t="s">
        <v>21802</v>
      </c>
      <c r="E413" s="52" t="s">
        <v>14</v>
      </c>
      <c r="F413" s="25">
        <v>170</v>
      </c>
      <c r="K413" s="44"/>
    </row>
    <row r="414" spans="2:11" ht="18" customHeight="1">
      <c r="B414" s="19" t="s">
        <v>403</v>
      </c>
      <c r="C414" s="52" t="s">
        <v>14825</v>
      </c>
      <c r="D414" s="24" t="s">
        <v>21803</v>
      </c>
      <c r="E414" s="52" t="s">
        <v>14</v>
      </c>
      <c r="F414" s="25">
        <v>170</v>
      </c>
      <c r="K414" s="44"/>
    </row>
    <row r="415" spans="2:11" ht="18" customHeight="1">
      <c r="B415" s="19" t="s">
        <v>404</v>
      </c>
      <c r="C415" s="52" t="s">
        <v>14823</v>
      </c>
      <c r="D415" s="24" t="s">
        <v>21804</v>
      </c>
      <c r="E415" s="52" t="s">
        <v>14</v>
      </c>
      <c r="F415" s="25">
        <v>240</v>
      </c>
      <c r="K415" s="44"/>
    </row>
    <row r="416" spans="2:11" ht="18" customHeight="1">
      <c r="B416" s="19" t="s">
        <v>405</v>
      </c>
      <c r="C416" s="52" t="s">
        <v>14999</v>
      </c>
      <c r="D416" s="24" t="s">
        <v>21805</v>
      </c>
      <c r="E416" s="52" t="s">
        <v>14</v>
      </c>
      <c r="F416" s="25">
        <v>280</v>
      </c>
      <c r="K416" s="44"/>
    </row>
    <row r="417" spans="2:11" ht="18" customHeight="1">
      <c r="B417" s="19" t="s">
        <v>406</v>
      </c>
      <c r="C417" s="52" t="s">
        <v>14831</v>
      </c>
      <c r="D417" s="24" t="s">
        <v>21806</v>
      </c>
      <c r="E417" s="52" t="s">
        <v>14</v>
      </c>
      <c r="F417" s="25">
        <v>160</v>
      </c>
      <c r="K417" s="44"/>
    </row>
    <row r="418" spans="2:11" ht="18" customHeight="1">
      <c r="B418" s="19" t="s">
        <v>407</v>
      </c>
      <c r="C418" s="52" t="s">
        <v>14833</v>
      </c>
      <c r="D418" s="24" t="s">
        <v>14834</v>
      </c>
      <c r="E418" s="52" t="s">
        <v>14</v>
      </c>
      <c r="F418" s="25">
        <v>160</v>
      </c>
      <c r="K418" s="44"/>
    </row>
    <row r="419" spans="2:11" ht="18" customHeight="1">
      <c r="B419" s="19" t="s">
        <v>408</v>
      </c>
      <c r="C419" s="52" t="s">
        <v>14829</v>
      </c>
      <c r="D419" s="24" t="s">
        <v>21807</v>
      </c>
      <c r="E419" s="52" t="s">
        <v>14</v>
      </c>
      <c r="F419" s="25">
        <v>160</v>
      </c>
      <c r="K419" s="44"/>
    </row>
    <row r="420" spans="2:11" ht="18" customHeight="1">
      <c r="B420" s="19" t="s">
        <v>409</v>
      </c>
      <c r="C420" s="52" t="s">
        <v>14813</v>
      </c>
      <c r="D420" s="24" t="s">
        <v>14814</v>
      </c>
      <c r="E420" s="52" t="s">
        <v>14</v>
      </c>
      <c r="F420" s="25">
        <v>140</v>
      </c>
      <c r="K420" s="44"/>
    </row>
    <row r="421" spans="2:11" ht="18" customHeight="1">
      <c r="B421" s="19" t="s">
        <v>410</v>
      </c>
      <c r="C421" s="52" t="s">
        <v>14815</v>
      </c>
      <c r="D421" s="24" t="s">
        <v>14816</v>
      </c>
      <c r="E421" s="52" t="s">
        <v>14</v>
      </c>
      <c r="F421" s="25">
        <v>140</v>
      </c>
      <c r="K421" s="44"/>
    </row>
    <row r="422" spans="2:11" ht="18" customHeight="1">
      <c r="B422" s="19" t="s">
        <v>411</v>
      </c>
      <c r="C422" s="52" t="s">
        <v>14811</v>
      </c>
      <c r="D422" s="24" t="s">
        <v>14812</v>
      </c>
      <c r="E422" s="52" t="s">
        <v>14</v>
      </c>
      <c r="F422" s="25">
        <v>140</v>
      </c>
      <c r="K422" s="44"/>
    </row>
    <row r="423" spans="2:11" ht="18" customHeight="1">
      <c r="B423" s="19" t="s">
        <v>412</v>
      </c>
      <c r="C423" s="52" t="s">
        <v>14817</v>
      </c>
      <c r="D423" s="24" t="s">
        <v>14818</v>
      </c>
      <c r="E423" s="52" t="s">
        <v>14</v>
      </c>
      <c r="F423" s="25">
        <v>140</v>
      </c>
      <c r="K423" s="44"/>
    </row>
    <row r="424" spans="2:11" ht="18" customHeight="1">
      <c r="B424" s="19" t="s">
        <v>413</v>
      </c>
      <c r="C424" s="52" t="s">
        <v>14835</v>
      </c>
      <c r="D424" s="24" t="s">
        <v>14836</v>
      </c>
      <c r="E424" s="52" t="s">
        <v>14</v>
      </c>
      <c r="F424" s="25">
        <v>130</v>
      </c>
      <c r="K424" s="44"/>
    </row>
    <row r="425" spans="2:11" ht="18" customHeight="1">
      <c r="B425" s="19" t="s">
        <v>414</v>
      </c>
      <c r="C425" s="52" t="s">
        <v>14991</v>
      </c>
      <c r="D425" s="24" t="s">
        <v>21808</v>
      </c>
      <c r="E425" s="52" t="s">
        <v>14</v>
      </c>
      <c r="F425" s="25">
        <v>140</v>
      </c>
    </row>
    <row r="426" spans="2:11" ht="18" customHeight="1">
      <c r="B426" s="19" t="s">
        <v>415</v>
      </c>
      <c r="C426" s="52" t="s">
        <v>14845</v>
      </c>
      <c r="D426" s="24" t="s">
        <v>14846</v>
      </c>
      <c r="E426" s="52" t="s">
        <v>14</v>
      </c>
      <c r="F426" s="25">
        <v>140</v>
      </c>
    </row>
    <row r="427" spans="2:11" ht="18" customHeight="1">
      <c r="B427" s="19" t="s">
        <v>676</v>
      </c>
      <c r="C427" s="52" t="s">
        <v>14971</v>
      </c>
      <c r="D427" s="276" t="s">
        <v>782</v>
      </c>
      <c r="E427" s="52" t="s">
        <v>14</v>
      </c>
      <c r="F427" s="25">
        <v>150</v>
      </c>
    </row>
    <row r="428" spans="2:11" ht="18" customHeight="1">
      <c r="B428" s="19" t="s">
        <v>677</v>
      </c>
      <c r="C428" s="52" t="s">
        <v>13987</v>
      </c>
      <c r="D428" s="276" t="s">
        <v>21809</v>
      </c>
      <c r="E428" s="52" t="s">
        <v>684</v>
      </c>
      <c r="F428" s="25">
        <v>280</v>
      </c>
    </row>
    <row r="429" spans="2:11" ht="18" customHeight="1">
      <c r="B429" s="19" t="s">
        <v>678</v>
      </c>
      <c r="C429" s="50" t="s">
        <v>21605</v>
      </c>
      <c r="D429" s="274" t="s">
        <v>21810</v>
      </c>
      <c r="E429" s="52" t="s">
        <v>684</v>
      </c>
      <c r="F429" s="275">
        <f>[5]ОВЛ!$R$48</f>
        <v>200</v>
      </c>
    </row>
    <row r="430" spans="2:11" ht="18" customHeight="1">
      <c r="B430" s="19" t="s">
        <v>679</v>
      </c>
      <c r="C430" s="50" t="s">
        <v>21606</v>
      </c>
      <c r="D430" s="276" t="s">
        <v>21811</v>
      </c>
      <c r="E430" s="52" t="s">
        <v>684</v>
      </c>
      <c r="F430" s="25">
        <v>30</v>
      </c>
    </row>
    <row r="431" spans="2:11" ht="36.75" customHeight="1">
      <c r="B431" s="19"/>
      <c r="C431" s="50"/>
      <c r="D431" s="368" t="s">
        <v>21812</v>
      </c>
      <c r="E431" s="52"/>
      <c r="F431" s="25"/>
    </row>
    <row r="432" spans="2:11" ht="18" customHeight="1">
      <c r="B432" s="19" t="s">
        <v>680</v>
      </c>
      <c r="C432" s="50" t="s">
        <v>21878</v>
      </c>
      <c r="D432" s="277" t="s">
        <v>21813</v>
      </c>
      <c r="E432" s="52" t="s">
        <v>684</v>
      </c>
      <c r="F432" s="25">
        <v>280</v>
      </c>
    </row>
    <row r="433" spans="2:7" ht="18" customHeight="1">
      <c r="B433" s="19" t="s">
        <v>681</v>
      </c>
      <c r="C433" s="50" t="s">
        <v>21879</v>
      </c>
      <c r="D433" s="277" t="s">
        <v>21814</v>
      </c>
      <c r="E433" s="52" t="s">
        <v>684</v>
      </c>
      <c r="F433" s="25">
        <v>300</v>
      </c>
    </row>
    <row r="434" spans="2:7" ht="18" customHeight="1">
      <c r="B434" s="19" t="s">
        <v>682</v>
      </c>
      <c r="C434" s="50" t="s">
        <v>21880</v>
      </c>
      <c r="D434" s="277" t="s">
        <v>21815</v>
      </c>
      <c r="E434" s="52" t="s">
        <v>684</v>
      </c>
      <c r="F434" s="25">
        <v>370</v>
      </c>
    </row>
    <row r="435" spans="2:7" ht="18" customHeight="1">
      <c r="B435" s="19" t="s">
        <v>683</v>
      </c>
      <c r="C435" s="50" t="s">
        <v>21881</v>
      </c>
      <c r="D435" s="277" t="s">
        <v>21816</v>
      </c>
      <c r="E435" s="52" t="s">
        <v>684</v>
      </c>
      <c r="F435" s="25">
        <v>370</v>
      </c>
    </row>
    <row r="436" spans="2:7" ht="18" customHeight="1">
      <c r="B436" s="19" t="s">
        <v>783</v>
      </c>
      <c r="C436" s="50" t="s">
        <v>21882</v>
      </c>
      <c r="D436" s="277" t="s">
        <v>21817</v>
      </c>
      <c r="E436" s="52" t="s">
        <v>684</v>
      </c>
      <c r="F436" s="25">
        <v>320</v>
      </c>
    </row>
    <row r="437" spans="2:7" s="74" customFormat="1" ht="22.5" customHeight="1">
      <c r="B437" s="100" t="s">
        <v>416</v>
      </c>
      <c r="C437" s="82"/>
      <c r="D437" s="90" t="s">
        <v>55</v>
      </c>
      <c r="E437" s="281"/>
      <c r="F437" s="82"/>
      <c r="G437" s="73"/>
    </row>
    <row r="438" spans="2:7" ht="17.45" customHeight="1">
      <c r="B438" s="45" t="s">
        <v>417</v>
      </c>
      <c r="C438" s="50" t="s">
        <v>21906</v>
      </c>
      <c r="D438" s="40" t="s">
        <v>21818</v>
      </c>
      <c r="E438" s="62" t="s">
        <v>14</v>
      </c>
      <c r="F438" s="25">
        <v>180</v>
      </c>
    </row>
    <row r="439" spans="2:7" ht="17.45" customHeight="1">
      <c r="B439" s="45" t="s">
        <v>418</v>
      </c>
      <c r="C439" s="50" t="s">
        <v>21607</v>
      </c>
      <c r="D439" s="40" t="s">
        <v>21819</v>
      </c>
      <c r="E439" s="62" t="s">
        <v>14</v>
      </c>
      <c r="F439" s="25">
        <v>120</v>
      </c>
    </row>
    <row r="440" spans="2:7" ht="17.45" customHeight="1">
      <c r="B440" s="45" t="s">
        <v>419</v>
      </c>
      <c r="C440" s="50" t="s">
        <v>13753</v>
      </c>
      <c r="D440" s="40" t="s">
        <v>21820</v>
      </c>
      <c r="E440" s="62" t="s">
        <v>14</v>
      </c>
      <c r="F440" s="25">
        <v>180</v>
      </c>
    </row>
    <row r="441" spans="2:7" ht="17.45" customHeight="1">
      <c r="B441" s="45" t="s">
        <v>420</v>
      </c>
      <c r="C441" s="50" t="s">
        <v>21608</v>
      </c>
      <c r="D441" s="40" t="s">
        <v>21821</v>
      </c>
      <c r="E441" s="62" t="s">
        <v>14</v>
      </c>
      <c r="F441" s="25">
        <v>120</v>
      </c>
    </row>
    <row r="442" spans="2:7" ht="17.45" customHeight="1">
      <c r="B442" s="45" t="s">
        <v>421</v>
      </c>
      <c r="C442" s="50" t="s">
        <v>15136</v>
      </c>
      <c r="D442" s="40" t="s">
        <v>21907</v>
      </c>
      <c r="E442" s="62" t="s">
        <v>14</v>
      </c>
      <c r="F442" s="25">
        <v>180</v>
      </c>
    </row>
    <row r="443" spans="2:7" ht="17.45" customHeight="1">
      <c r="B443" s="45" t="s">
        <v>422</v>
      </c>
      <c r="C443" s="50" t="s">
        <v>21609</v>
      </c>
      <c r="D443" s="40" t="s">
        <v>21822</v>
      </c>
      <c r="E443" s="62" t="s">
        <v>14</v>
      </c>
      <c r="F443" s="25">
        <v>120</v>
      </c>
    </row>
    <row r="444" spans="2:7" ht="17.45" customHeight="1">
      <c r="B444" s="45" t="s">
        <v>423</v>
      </c>
      <c r="C444" s="50" t="s">
        <v>21610</v>
      </c>
      <c r="D444" s="40" t="s">
        <v>21823</v>
      </c>
      <c r="E444" s="62" t="s">
        <v>14</v>
      </c>
      <c r="F444" s="25">
        <v>180</v>
      </c>
    </row>
    <row r="445" spans="2:7" ht="17.45" customHeight="1">
      <c r="B445" s="45" t="s">
        <v>424</v>
      </c>
      <c r="C445" s="50" t="s">
        <v>15065</v>
      </c>
      <c r="D445" s="40" t="s">
        <v>21824</v>
      </c>
      <c r="E445" s="62" t="s">
        <v>14</v>
      </c>
      <c r="F445" s="25">
        <v>120</v>
      </c>
      <c r="G445" s="46"/>
    </row>
    <row r="446" spans="2:7" s="74" customFormat="1" ht="18" customHeight="1">
      <c r="B446" s="93" t="s">
        <v>426</v>
      </c>
      <c r="C446" s="95"/>
      <c r="D446" s="333" t="s">
        <v>427</v>
      </c>
      <c r="E446" s="62"/>
      <c r="F446" s="95"/>
      <c r="G446" s="73"/>
    </row>
    <row r="447" spans="2:7" s="74" customFormat="1" ht="36" customHeight="1">
      <c r="B447" s="45" t="s">
        <v>428</v>
      </c>
      <c r="C447" s="95"/>
      <c r="D447" s="111" t="s">
        <v>726</v>
      </c>
      <c r="E447" s="262" t="s">
        <v>433</v>
      </c>
      <c r="F447" s="25">
        <v>4800</v>
      </c>
      <c r="G447" s="73"/>
    </row>
    <row r="448" spans="2:7" s="74" customFormat="1" ht="14.1" customHeight="1">
      <c r="B448" s="45"/>
      <c r="C448" s="307" t="s">
        <v>21297</v>
      </c>
      <c r="D448" s="193" t="s">
        <v>745</v>
      </c>
      <c r="E448" s="262" t="s">
        <v>18</v>
      </c>
      <c r="F448" s="25"/>
      <c r="G448" s="73"/>
    </row>
    <row r="449" spans="2:7" s="74" customFormat="1" ht="14.1" customHeight="1">
      <c r="B449" s="45"/>
      <c r="C449" s="307" t="s">
        <v>749</v>
      </c>
      <c r="D449" s="193" t="s">
        <v>727</v>
      </c>
      <c r="E449" s="262" t="s">
        <v>18</v>
      </c>
      <c r="F449" s="25"/>
      <c r="G449" s="73"/>
    </row>
    <row r="450" spans="2:7" s="74" customFormat="1" ht="14.1" customHeight="1">
      <c r="B450" s="45"/>
      <c r="C450" s="307" t="s">
        <v>21261</v>
      </c>
      <c r="D450" s="193" t="s">
        <v>728</v>
      </c>
      <c r="E450" s="262" t="s">
        <v>18</v>
      </c>
      <c r="F450" s="25"/>
      <c r="G450" s="73"/>
    </row>
    <row r="451" spans="2:7" s="74" customFormat="1" ht="14.1" customHeight="1">
      <c r="B451" s="45"/>
      <c r="C451" s="307" t="s">
        <v>21225</v>
      </c>
      <c r="D451" s="193" t="s">
        <v>729</v>
      </c>
      <c r="E451" s="262" t="s">
        <v>18</v>
      </c>
      <c r="F451" s="25"/>
      <c r="G451" s="73"/>
    </row>
    <row r="452" spans="2:7" s="74" customFormat="1" ht="14.1" customHeight="1">
      <c r="B452" s="45"/>
      <c r="C452" s="307" t="s">
        <v>21387</v>
      </c>
      <c r="D452" s="193" t="s">
        <v>730</v>
      </c>
      <c r="E452" s="262" t="s">
        <v>18</v>
      </c>
      <c r="F452" s="25"/>
      <c r="G452" s="73"/>
    </row>
    <row r="453" spans="2:7" s="74" customFormat="1" ht="14.1" customHeight="1">
      <c r="B453" s="45"/>
      <c r="C453" s="307" t="s">
        <v>748</v>
      </c>
      <c r="D453" s="193" t="s">
        <v>731</v>
      </c>
      <c r="E453" s="262" t="s">
        <v>18</v>
      </c>
      <c r="F453" s="25"/>
      <c r="G453" s="73"/>
    </row>
    <row r="454" spans="2:7" s="74" customFormat="1" ht="14.1" customHeight="1">
      <c r="B454" s="45"/>
      <c r="C454" s="307" t="s">
        <v>741</v>
      </c>
      <c r="D454" s="193" t="s">
        <v>732</v>
      </c>
      <c r="E454" s="262" t="s">
        <v>672</v>
      </c>
      <c r="F454" s="25"/>
      <c r="G454" s="73"/>
    </row>
    <row r="455" spans="2:7" s="74" customFormat="1" ht="14.1" customHeight="1">
      <c r="B455" s="45"/>
      <c r="C455" s="307" t="s">
        <v>21854</v>
      </c>
      <c r="D455" s="193" t="s">
        <v>733</v>
      </c>
      <c r="E455" s="262" t="s">
        <v>22</v>
      </c>
      <c r="F455" s="25"/>
      <c r="G455" s="73"/>
    </row>
    <row r="456" spans="2:7" s="74" customFormat="1" ht="14.1" customHeight="1">
      <c r="B456" s="45"/>
      <c r="C456" s="307" t="s">
        <v>21908</v>
      </c>
      <c r="D456" s="193" t="s">
        <v>734</v>
      </c>
      <c r="E456" s="262" t="s">
        <v>22</v>
      </c>
      <c r="F456" s="25"/>
      <c r="G456" s="73"/>
    </row>
    <row r="457" spans="2:7" s="74" customFormat="1" ht="22.5" customHeight="1">
      <c r="B457" s="45"/>
      <c r="C457" s="331" t="s">
        <v>21909</v>
      </c>
      <c r="D457" s="193" t="s">
        <v>735</v>
      </c>
      <c r="E457" s="262" t="s">
        <v>22</v>
      </c>
      <c r="F457" s="25"/>
      <c r="G457" s="73"/>
    </row>
    <row r="458" spans="2:7" s="74" customFormat="1" ht="14.1" customHeight="1">
      <c r="B458" s="45"/>
      <c r="C458" s="307" t="s">
        <v>21860</v>
      </c>
      <c r="D458" s="193" t="s">
        <v>21718</v>
      </c>
      <c r="E458" s="262" t="s">
        <v>22</v>
      </c>
      <c r="F458" s="25"/>
      <c r="G458" s="73"/>
    </row>
    <row r="459" spans="2:7" s="74" customFormat="1" ht="14.1" customHeight="1">
      <c r="B459" s="45"/>
      <c r="C459" s="307" t="s">
        <v>18313</v>
      </c>
      <c r="D459" s="193" t="s">
        <v>21717</v>
      </c>
      <c r="E459" s="262" t="s">
        <v>22</v>
      </c>
      <c r="F459" s="25"/>
      <c r="G459" s="73"/>
    </row>
    <row r="460" spans="2:7" s="74" customFormat="1" ht="14.1" customHeight="1">
      <c r="B460" s="45"/>
      <c r="C460" s="307" t="s">
        <v>744</v>
      </c>
      <c r="D460" s="193" t="s">
        <v>21722</v>
      </c>
      <c r="E460" s="262" t="s">
        <v>22</v>
      </c>
      <c r="F460" s="25"/>
      <c r="G460" s="73"/>
    </row>
    <row r="461" spans="2:7" s="74" customFormat="1" ht="14.1" customHeight="1">
      <c r="B461" s="45"/>
      <c r="C461" s="95"/>
      <c r="D461" s="193" t="s">
        <v>21825</v>
      </c>
      <c r="E461" s="262" t="s">
        <v>620</v>
      </c>
      <c r="F461" s="25"/>
      <c r="G461" s="73"/>
    </row>
    <row r="462" spans="2:7" ht="36" customHeight="1">
      <c r="B462" s="45" t="s">
        <v>429</v>
      </c>
      <c r="C462" s="50"/>
      <c r="D462" s="42" t="s">
        <v>21918</v>
      </c>
      <c r="E462" s="262" t="s">
        <v>620</v>
      </c>
      <c r="F462" s="25">
        <v>560</v>
      </c>
    </row>
    <row r="463" spans="2:7" ht="24" customHeight="1">
      <c r="B463" s="45" t="s">
        <v>430</v>
      </c>
      <c r="C463" s="50"/>
      <c r="D463" s="42" t="s">
        <v>751</v>
      </c>
      <c r="E463" s="262" t="s">
        <v>433</v>
      </c>
      <c r="F463" s="25">
        <v>1670</v>
      </c>
    </row>
    <row r="464" spans="2:7" ht="16.5" customHeight="1">
      <c r="B464" s="381" t="s">
        <v>22007</v>
      </c>
      <c r="C464" s="307" t="s">
        <v>753</v>
      </c>
      <c r="D464" s="193" t="s">
        <v>851</v>
      </c>
      <c r="E464" s="375" t="s">
        <v>18</v>
      </c>
      <c r="F464" s="378">
        <v>470</v>
      </c>
    </row>
    <row r="465" spans="2:6" ht="16.5" customHeight="1">
      <c r="B465" s="382"/>
      <c r="C465" s="307" t="s">
        <v>21578</v>
      </c>
      <c r="D465" s="193" t="s">
        <v>752</v>
      </c>
      <c r="E465" s="376"/>
      <c r="F465" s="379"/>
    </row>
    <row r="466" spans="2:6" ht="16.5" customHeight="1">
      <c r="B466" s="383"/>
      <c r="C466" s="307" t="s">
        <v>21618</v>
      </c>
      <c r="D466" s="193" t="s">
        <v>727</v>
      </c>
      <c r="E466" s="377"/>
      <c r="F466" s="380"/>
    </row>
    <row r="467" spans="2:6" ht="30.75" customHeight="1">
      <c r="B467" s="35" t="s">
        <v>22008</v>
      </c>
      <c r="C467" s="307" t="s">
        <v>756</v>
      </c>
      <c r="D467" s="335" t="s">
        <v>21735</v>
      </c>
      <c r="E467" s="262" t="s">
        <v>22</v>
      </c>
      <c r="F467" s="25">
        <v>1200</v>
      </c>
    </row>
    <row r="468" spans="2:6" ht="21.75" customHeight="1">
      <c r="B468" s="336" t="s">
        <v>431</v>
      </c>
      <c r="C468" s="307"/>
      <c r="D468" s="42" t="s">
        <v>757</v>
      </c>
      <c r="E468" s="262" t="s">
        <v>433</v>
      </c>
      <c r="F468" s="25">
        <v>470</v>
      </c>
    </row>
    <row r="469" spans="2:6" ht="16.5" customHeight="1">
      <c r="B469" s="336"/>
      <c r="C469" s="307" t="s">
        <v>21910</v>
      </c>
      <c r="D469" s="193" t="s">
        <v>758</v>
      </c>
      <c r="E469" s="262" t="s">
        <v>21961</v>
      </c>
      <c r="F469" s="25"/>
    </row>
    <row r="470" spans="2:6" ht="16.5" customHeight="1">
      <c r="B470" s="45"/>
      <c r="C470" s="307" t="s">
        <v>21618</v>
      </c>
      <c r="D470" s="193" t="s">
        <v>727</v>
      </c>
      <c r="E470" s="262" t="s">
        <v>21961</v>
      </c>
      <c r="F470" s="25"/>
    </row>
    <row r="471" spans="2:6" ht="16.5" customHeight="1">
      <c r="B471" s="45"/>
      <c r="C471" s="307" t="s">
        <v>21911</v>
      </c>
      <c r="D471" s="193" t="s">
        <v>759</v>
      </c>
      <c r="E471" s="262" t="s">
        <v>21962</v>
      </c>
      <c r="F471" s="25"/>
    </row>
    <row r="472" spans="2:6" ht="37.5" customHeight="1">
      <c r="B472" s="45" t="s">
        <v>432</v>
      </c>
      <c r="C472" s="50"/>
      <c r="D472" s="42" t="s">
        <v>21826</v>
      </c>
      <c r="E472" s="262" t="s">
        <v>433</v>
      </c>
      <c r="F472" s="25">
        <v>1510</v>
      </c>
    </row>
    <row r="473" spans="2:6" ht="14.1" customHeight="1">
      <c r="B473" s="339"/>
      <c r="C473" s="307" t="s">
        <v>753</v>
      </c>
      <c r="D473" s="148" t="s">
        <v>758</v>
      </c>
      <c r="E473" s="262"/>
      <c r="F473" s="25"/>
    </row>
    <row r="474" spans="2:6" ht="14.1" customHeight="1">
      <c r="B474" s="339"/>
      <c r="C474" s="307" t="s">
        <v>21618</v>
      </c>
      <c r="D474" s="147" t="s">
        <v>727</v>
      </c>
      <c r="E474" s="262"/>
      <c r="F474" s="25"/>
    </row>
    <row r="475" spans="2:6" ht="14.1" customHeight="1">
      <c r="B475" s="45"/>
      <c r="C475" s="307" t="s">
        <v>760</v>
      </c>
      <c r="D475" s="147" t="s">
        <v>759</v>
      </c>
      <c r="E475" s="262"/>
      <c r="F475" s="25"/>
    </row>
    <row r="476" spans="2:6" ht="14.1" customHeight="1">
      <c r="B476" s="45"/>
      <c r="C476" s="307" t="s">
        <v>21615</v>
      </c>
      <c r="D476" s="147" t="s">
        <v>728</v>
      </c>
      <c r="E476" s="262"/>
      <c r="F476" s="25"/>
    </row>
    <row r="477" spans="2:6" ht="14.1" customHeight="1">
      <c r="B477" s="339"/>
      <c r="C477" s="307" t="s">
        <v>740</v>
      </c>
      <c r="D477" s="147" t="s">
        <v>731</v>
      </c>
      <c r="E477" s="286"/>
      <c r="F477" s="12"/>
    </row>
    <row r="478" spans="2:6" ht="14.1" customHeight="1">
      <c r="B478" s="339"/>
      <c r="C478" s="307" t="s">
        <v>2264</v>
      </c>
      <c r="D478" s="147" t="s">
        <v>2265</v>
      </c>
      <c r="E478" s="286"/>
      <c r="F478" s="12"/>
    </row>
    <row r="479" spans="2:6" ht="54.75" customHeight="1">
      <c r="B479" s="45" t="s">
        <v>667</v>
      </c>
      <c r="C479" s="50"/>
      <c r="D479" s="42" t="s">
        <v>21827</v>
      </c>
      <c r="E479" s="262" t="s">
        <v>433</v>
      </c>
      <c r="F479" s="25">
        <v>700</v>
      </c>
    </row>
    <row r="480" spans="2:6" ht="14.1" customHeight="1">
      <c r="B480" s="45"/>
      <c r="C480" s="307" t="s">
        <v>753</v>
      </c>
      <c r="D480" s="148" t="s">
        <v>758</v>
      </c>
      <c r="E480" s="262" t="s">
        <v>21961</v>
      </c>
      <c r="F480" s="25"/>
    </row>
    <row r="481" spans="2:7" ht="14.1" customHeight="1">
      <c r="B481" s="45"/>
      <c r="C481" s="307" t="s">
        <v>21618</v>
      </c>
      <c r="D481" s="147" t="s">
        <v>727</v>
      </c>
      <c r="E481" s="262" t="s">
        <v>21961</v>
      </c>
      <c r="F481" s="25"/>
    </row>
    <row r="482" spans="2:7" ht="14.1" customHeight="1">
      <c r="B482" s="45"/>
      <c r="C482" s="307" t="s">
        <v>760</v>
      </c>
      <c r="D482" s="147" t="s">
        <v>759</v>
      </c>
      <c r="E482" s="262" t="s">
        <v>21962</v>
      </c>
      <c r="F482" s="25"/>
    </row>
    <row r="483" spans="2:7" ht="14.1" customHeight="1">
      <c r="B483" s="339"/>
      <c r="C483" s="307" t="s">
        <v>21615</v>
      </c>
      <c r="D483" s="147" t="s">
        <v>728</v>
      </c>
      <c r="E483" s="366">
        <v>130</v>
      </c>
      <c r="F483" s="12"/>
    </row>
    <row r="484" spans="2:7" ht="14.1" customHeight="1">
      <c r="B484" s="339"/>
      <c r="C484" s="307" t="s">
        <v>740</v>
      </c>
      <c r="D484" s="147" t="s">
        <v>731</v>
      </c>
      <c r="E484" s="366">
        <v>130</v>
      </c>
      <c r="F484" s="12"/>
    </row>
    <row r="485" spans="2:7">
      <c r="B485" s="45" t="s">
        <v>668</v>
      </c>
      <c r="C485" s="50" t="s">
        <v>21363</v>
      </c>
      <c r="D485" s="42" t="s">
        <v>21828</v>
      </c>
      <c r="E485" s="262" t="s">
        <v>433</v>
      </c>
      <c r="F485" s="25">
        <v>55</v>
      </c>
    </row>
    <row r="486" spans="2:7" s="74" customFormat="1" ht="24.95" customHeight="1">
      <c r="B486" s="93" t="s">
        <v>434</v>
      </c>
      <c r="C486" s="95"/>
      <c r="D486" s="83" t="s">
        <v>425</v>
      </c>
      <c r="E486" s="287"/>
      <c r="F486" s="95"/>
      <c r="G486" s="73"/>
    </row>
    <row r="487" spans="2:7" s="80" customFormat="1" ht="24.95" customHeight="1">
      <c r="B487" s="103" t="s">
        <v>546</v>
      </c>
      <c r="C487" s="82"/>
      <c r="D487" s="104" t="s">
        <v>435</v>
      </c>
      <c r="E487" s="288"/>
      <c r="F487" s="105"/>
      <c r="G487" s="79"/>
    </row>
    <row r="488" spans="2:7" s="4" customFormat="1" ht="39.75" customHeight="1">
      <c r="B488" s="45" t="s">
        <v>556</v>
      </c>
      <c r="C488" s="56" t="s">
        <v>444</v>
      </c>
      <c r="D488" s="47" t="s">
        <v>445</v>
      </c>
      <c r="E488" s="289" t="s">
        <v>18</v>
      </c>
      <c r="F488" s="12">
        <v>420</v>
      </c>
    </row>
    <row r="489" spans="2:7" s="4" customFormat="1" ht="39.75" customHeight="1">
      <c r="B489" s="45" t="s">
        <v>557</v>
      </c>
      <c r="C489" s="56" t="s">
        <v>446</v>
      </c>
      <c r="D489" s="47" t="s">
        <v>447</v>
      </c>
      <c r="E489" s="289" t="s">
        <v>18</v>
      </c>
      <c r="F489" s="12">
        <v>300</v>
      </c>
    </row>
    <row r="490" spans="2:7" s="4" customFormat="1" ht="18.75" customHeight="1">
      <c r="B490" s="45" t="s">
        <v>558</v>
      </c>
      <c r="C490" s="56" t="s">
        <v>448</v>
      </c>
      <c r="D490" s="47" t="s">
        <v>449</v>
      </c>
      <c r="E490" s="289" t="s">
        <v>18</v>
      </c>
      <c r="F490" s="12">
        <v>420</v>
      </c>
    </row>
    <row r="491" spans="2:7" s="4" customFormat="1" ht="18.75" customHeight="1">
      <c r="B491" s="45" t="s">
        <v>559</v>
      </c>
      <c r="C491" s="56" t="s">
        <v>450</v>
      </c>
      <c r="D491" s="47" t="s">
        <v>451</v>
      </c>
      <c r="E491" s="289" t="s">
        <v>18</v>
      </c>
      <c r="F491" s="12">
        <v>300</v>
      </c>
    </row>
    <row r="492" spans="2:7" s="4" customFormat="1" ht="18.75" customHeight="1">
      <c r="B492" s="45" t="s">
        <v>560</v>
      </c>
      <c r="C492" s="56" t="s">
        <v>436</v>
      </c>
      <c r="D492" s="48" t="s">
        <v>437</v>
      </c>
      <c r="E492" s="62" t="s">
        <v>14</v>
      </c>
      <c r="F492" s="12">
        <v>250</v>
      </c>
    </row>
    <row r="493" spans="2:7" s="4" customFormat="1" ht="18.75" customHeight="1">
      <c r="B493" s="45" t="s">
        <v>561</v>
      </c>
      <c r="C493" s="56" t="s">
        <v>438</v>
      </c>
      <c r="D493" s="48" t="s">
        <v>439</v>
      </c>
      <c r="E493" s="62" t="s">
        <v>14</v>
      </c>
      <c r="F493" s="12">
        <v>80</v>
      </c>
    </row>
    <row r="494" spans="2:7" s="4" customFormat="1" ht="18.75" customHeight="1">
      <c r="B494" s="45" t="s">
        <v>562</v>
      </c>
      <c r="C494" s="56" t="s">
        <v>440</v>
      </c>
      <c r="D494" s="48" t="s">
        <v>441</v>
      </c>
      <c r="E494" s="62" t="s">
        <v>14</v>
      </c>
      <c r="F494" s="12">
        <v>140</v>
      </c>
    </row>
    <row r="495" spans="2:7" s="4" customFormat="1" ht="18.75" customHeight="1">
      <c r="B495" s="45" t="s">
        <v>563</v>
      </c>
      <c r="C495" s="57" t="s">
        <v>442</v>
      </c>
      <c r="D495" s="49" t="s">
        <v>443</v>
      </c>
      <c r="E495" s="62" t="s">
        <v>14</v>
      </c>
      <c r="F495" s="12">
        <v>190</v>
      </c>
    </row>
    <row r="496" spans="2:7" s="4" customFormat="1" ht="36.75" customHeight="1">
      <c r="B496" s="45" t="s">
        <v>564</v>
      </c>
      <c r="C496" s="57" t="s">
        <v>452</v>
      </c>
      <c r="D496" s="47" t="s">
        <v>547</v>
      </c>
      <c r="E496" s="62" t="s">
        <v>14</v>
      </c>
      <c r="F496" s="12">
        <v>250</v>
      </c>
    </row>
    <row r="497" spans="2:7" s="4" customFormat="1" ht="39" customHeight="1">
      <c r="B497" s="45" t="s">
        <v>565</v>
      </c>
      <c r="C497" s="57" t="s">
        <v>453</v>
      </c>
      <c r="D497" s="47" t="s">
        <v>454</v>
      </c>
      <c r="E497" s="62" t="s">
        <v>14</v>
      </c>
      <c r="F497" s="12">
        <v>110</v>
      </c>
    </row>
    <row r="498" spans="2:7" s="4" customFormat="1" ht="36" customHeight="1">
      <c r="B498" s="45" t="s">
        <v>566</v>
      </c>
      <c r="C498" s="57" t="s">
        <v>455</v>
      </c>
      <c r="D498" s="47" t="s">
        <v>456</v>
      </c>
      <c r="E498" s="62" t="s">
        <v>14</v>
      </c>
      <c r="F498" s="12">
        <v>500</v>
      </c>
    </row>
    <row r="499" spans="2:7" ht="18.75" customHeight="1">
      <c r="B499" s="45" t="s">
        <v>567</v>
      </c>
      <c r="C499" s="57" t="s">
        <v>457</v>
      </c>
      <c r="D499" s="47" t="s">
        <v>458</v>
      </c>
      <c r="E499" s="62" t="s">
        <v>14</v>
      </c>
      <c r="F499" s="12">
        <v>60</v>
      </c>
    </row>
    <row r="500" spans="2:7" ht="60.75" customHeight="1">
      <c r="B500" s="45" t="s">
        <v>568</v>
      </c>
      <c r="C500" s="58" t="s">
        <v>459</v>
      </c>
      <c r="D500" s="49" t="s">
        <v>460</v>
      </c>
      <c r="E500" s="62" t="s">
        <v>14</v>
      </c>
      <c r="F500" s="12">
        <v>500</v>
      </c>
    </row>
    <row r="501" spans="2:7" ht="80.099999999999994" customHeight="1">
      <c r="B501" s="45" t="s">
        <v>569</v>
      </c>
      <c r="C501" s="58" t="s">
        <v>461</v>
      </c>
      <c r="D501" s="47" t="s">
        <v>550</v>
      </c>
      <c r="E501" s="62" t="s">
        <v>14</v>
      </c>
      <c r="F501" s="12">
        <v>580</v>
      </c>
      <c r="G501" s="3"/>
    </row>
    <row r="502" spans="2:7" ht="80.099999999999994" customHeight="1">
      <c r="B502" s="45" t="s">
        <v>570</v>
      </c>
      <c r="C502" s="58" t="s">
        <v>462</v>
      </c>
      <c r="D502" s="47" t="s">
        <v>551</v>
      </c>
      <c r="E502" s="62" t="s">
        <v>14</v>
      </c>
      <c r="F502" s="12">
        <v>730</v>
      </c>
      <c r="G502" s="3"/>
    </row>
    <row r="503" spans="2:7" ht="80.099999999999994" customHeight="1">
      <c r="B503" s="45" t="s">
        <v>571</v>
      </c>
      <c r="C503" s="58" t="s">
        <v>463</v>
      </c>
      <c r="D503" s="47" t="s">
        <v>552</v>
      </c>
      <c r="E503" s="62" t="s">
        <v>14</v>
      </c>
      <c r="F503" s="12">
        <v>920</v>
      </c>
      <c r="G503" s="3"/>
    </row>
    <row r="504" spans="2:7" ht="80.099999999999994" customHeight="1">
      <c r="B504" s="45" t="s">
        <v>572</v>
      </c>
      <c r="C504" s="58" t="s">
        <v>464</v>
      </c>
      <c r="D504" s="47" t="s">
        <v>553</v>
      </c>
      <c r="E504" s="62" t="s">
        <v>14</v>
      </c>
      <c r="F504" s="12">
        <v>1070</v>
      </c>
      <c r="G504" s="3"/>
    </row>
    <row r="505" spans="2:7" ht="80.099999999999994" customHeight="1">
      <c r="B505" s="45" t="s">
        <v>573</v>
      </c>
      <c r="C505" s="58" t="s">
        <v>465</v>
      </c>
      <c r="D505" s="47" t="s">
        <v>554</v>
      </c>
      <c r="E505" s="62" t="s">
        <v>14</v>
      </c>
      <c r="F505" s="12">
        <v>1170</v>
      </c>
      <c r="G505" s="3"/>
    </row>
    <row r="506" spans="2:7" ht="80.099999999999994" customHeight="1">
      <c r="B506" s="45" t="s">
        <v>574</v>
      </c>
      <c r="C506" s="58" t="s">
        <v>466</v>
      </c>
      <c r="D506" s="47" t="s">
        <v>555</v>
      </c>
      <c r="E506" s="62" t="s">
        <v>14</v>
      </c>
      <c r="F506" s="12">
        <v>1250</v>
      </c>
      <c r="G506" s="3"/>
    </row>
    <row r="507" spans="2:7">
      <c r="B507" s="45" t="s">
        <v>575</v>
      </c>
      <c r="C507" s="58" t="s">
        <v>467</v>
      </c>
      <c r="D507" s="48" t="s">
        <v>468</v>
      </c>
      <c r="E507" s="62" t="s">
        <v>14</v>
      </c>
      <c r="F507" s="12">
        <v>310</v>
      </c>
      <c r="G507" s="3"/>
    </row>
    <row r="508" spans="2:7">
      <c r="B508" s="45" t="s">
        <v>576</v>
      </c>
      <c r="C508" s="58" t="s">
        <v>469</v>
      </c>
      <c r="D508" s="48" t="s">
        <v>470</v>
      </c>
      <c r="E508" s="62" t="s">
        <v>14</v>
      </c>
      <c r="F508" s="12">
        <v>60</v>
      </c>
      <c r="G508" s="3"/>
    </row>
    <row r="509" spans="2:7">
      <c r="B509" s="45" t="s">
        <v>577</v>
      </c>
      <c r="C509" s="58" t="s">
        <v>471</v>
      </c>
      <c r="D509" s="48" t="s">
        <v>472</v>
      </c>
      <c r="E509" s="62" t="s">
        <v>14</v>
      </c>
      <c r="F509" s="12">
        <v>120</v>
      </c>
      <c r="G509" s="3"/>
    </row>
    <row r="510" spans="2:7">
      <c r="B510" s="45" t="s">
        <v>578</v>
      </c>
      <c r="C510" s="58" t="s">
        <v>473</v>
      </c>
      <c r="D510" s="48" t="s">
        <v>474</v>
      </c>
      <c r="E510" s="62" t="s">
        <v>14</v>
      </c>
      <c r="F510" s="12">
        <v>290</v>
      </c>
      <c r="G510" s="3"/>
    </row>
    <row r="511" spans="2:7" ht="36.75" customHeight="1">
      <c r="B511" s="45" t="s">
        <v>579</v>
      </c>
      <c r="C511" s="58" t="s">
        <v>475</v>
      </c>
      <c r="D511" s="49" t="s">
        <v>476</v>
      </c>
      <c r="E511" s="62" t="s">
        <v>14</v>
      </c>
      <c r="F511" s="12">
        <v>430</v>
      </c>
      <c r="G511" s="3"/>
    </row>
    <row r="512" spans="2:7">
      <c r="B512" s="45" t="s">
        <v>580</v>
      </c>
      <c r="C512" s="58" t="s">
        <v>477</v>
      </c>
      <c r="D512" s="49" t="s">
        <v>478</v>
      </c>
      <c r="E512" s="62" t="s">
        <v>14</v>
      </c>
      <c r="F512" s="12">
        <v>10</v>
      </c>
      <c r="G512" s="3"/>
    </row>
    <row r="513" spans="2:7">
      <c r="B513" s="45" t="s">
        <v>581</v>
      </c>
      <c r="C513" s="58" t="s">
        <v>479</v>
      </c>
      <c r="D513" s="48" t="s">
        <v>480</v>
      </c>
      <c r="E513" s="62" t="s">
        <v>14</v>
      </c>
      <c r="F513" s="12">
        <v>50</v>
      </c>
      <c r="G513" s="3"/>
    </row>
    <row r="514" spans="2:7">
      <c r="B514" s="45" t="s">
        <v>582</v>
      </c>
      <c r="C514" s="58" t="s">
        <v>481</v>
      </c>
      <c r="D514" s="48" t="s">
        <v>482</v>
      </c>
      <c r="E514" s="62" t="s">
        <v>14</v>
      </c>
      <c r="F514" s="12">
        <v>120</v>
      </c>
      <c r="G514" s="3"/>
    </row>
    <row r="515" spans="2:7" ht="37.5">
      <c r="B515" s="45" t="s">
        <v>583</v>
      </c>
      <c r="C515" s="58" t="s">
        <v>483</v>
      </c>
      <c r="D515" s="49" t="s">
        <v>484</v>
      </c>
      <c r="E515" s="62" t="s">
        <v>14</v>
      </c>
      <c r="F515" s="12">
        <v>80</v>
      </c>
      <c r="G515" s="3"/>
    </row>
    <row r="516" spans="2:7">
      <c r="B516" s="45" t="s">
        <v>584</v>
      </c>
      <c r="C516" s="58" t="s">
        <v>485</v>
      </c>
      <c r="D516" s="48" t="s">
        <v>486</v>
      </c>
      <c r="E516" s="62" t="s">
        <v>14</v>
      </c>
      <c r="F516" s="12">
        <v>50</v>
      </c>
      <c r="G516" s="3"/>
    </row>
    <row r="517" spans="2:7" ht="37.5">
      <c r="B517" s="45" t="s">
        <v>585</v>
      </c>
      <c r="C517" s="58" t="s">
        <v>487</v>
      </c>
      <c r="D517" s="47" t="s">
        <v>488</v>
      </c>
      <c r="E517" s="62" t="s">
        <v>14</v>
      </c>
      <c r="F517" s="12">
        <v>230</v>
      </c>
      <c r="G517" s="3"/>
    </row>
    <row r="518" spans="2:7" ht="37.5" customHeight="1">
      <c r="B518" s="45" t="s">
        <v>586</v>
      </c>
      <c r="C518" s="58" t="s">
        <v>489</v>
      </c>
      <c r="D518" s="49" t="s">
        <v>490</v>
      </c>
      <c r="E518" s="62" t="s">
        <v>14</v>
      </c>
      <c r="F518" s="12">
        <v>1410</v>
      </c>
      <c r="G518" s="3"/>
    </row>
    <row r="519" spans="2:7" ht="21" customHeight="1">
      <c r="B519" s="45"/>
      <c r="C519" s="58" t="s">
        <v>21950</v>
      </c>
      <c r="D519" s="49" t="s">
        <v>21951</v>
      </c>
      <c r="E519" s="62" t="s">
        <v>14</v>
      </c>
      <c r="F519" s="12">
        <v>620</v>
      </c>
      <c r="G519" s="3"/>
    </row>
    <row r="520" spans="2:7" ht="37.5" customHeight="1">
      <c r="B520" s="45" t="s">
        <v>587</v>
      </c>
      <c r="C520" s="58" t="s">
        <v>21912</v>
      </c>
      <c r="D520" s="49" t="s">
        <v>491</v>
      </c>
      <c r="E520" s="62" t="s">
        <v>14</v>
      </c>
      <c r="F520" s="12">
        <v>2500</v>
      </c>
      <c r="G520" s="3"/>
    </row>
    <row r="521" spans="2:7" ht="34.5" customHeight="1">
      <c r="B521" s="45" t="s">
        <v>588</v>
      </c>
      <c r="C521" s="58" t="s">
        <v>492</v>
      </c>
      <c r="D521" s="47" t="s">
        <v>493</v>
      </c>
      <c r="E521" s="62" t="s">
        <v>14</v>
      </c>
      <c r="F521" s="12">
        <v>430</v>
      </c>
      <c r="G521" s="3"/>
    </row>
    <row r="522" spans="2:7" ht="18.75" customHeight="1">
      <c r="B522" s="45" t="s">
        <v>589</v>
      </c>
      <c r="C522" s="58" t="s">
        <v>494</v>
      </c>
      <c r="D522" s="47" t="s">
        <v>495</v>
      </c>
      <c r="E522" s="62" t="s">
        <v>14</v>
      </c>
      <c r="F522" s="12">
        <v>130</v>
      </c>
      <c r="G522" s="3"/>
    </row>
    <row r="523" spans="2:7" ht="18.75" customHeight="1">
      <c r="B523" s="45" t="s">
        <v>590</v>
      </c>
      <c r="C523" s="58" t="s">
        <v>496</v>
      </c>
      <c r="D523" s="48" t="s">
        <v>497</v>
      </c>
      <c r="E523" s="62" t="s">
        <v>14</v>
      </c>
      <c r="F523" s="12">
        <v>500</v>
      </c>
      <c r="G523" s="3"/>
    </row>
    <row r="524" spans="2:7" ht="37.5">
      <c r="B524" s="45" t="s">
        <v>591</v>
      </c>
      <c r="C524" s="58" t="s">
        <v>498</v>
      </c>
      <c r="D524" s="49" t="s">
        <v>499</v>
      </c>
      <c r="E524" s="62" t="s">
        <v>14</v>
      </c>
      <c r="F524" s="12">
        <v>890</v>
      </c>
      <c r="G524" s="3"/>
    </row>
    <row r="525" spans="2:7">
      <c r="B525" s="45" t="s">
        <v>592</v>
      </c>
      <c r="C525" s="58" t="s">
        <v>548</v>
      </c>
      <c r="D525" s="49" t="s">
        <v>500</v>
      </c>
      <c r="E525" s="62" t="s">
        <v>14</v>
      </c>
      <c r="F525" s="12">
        <v>70</v>
      </c>
      <c r="G525" s="3"/>
    </row>
    <row r="526" spans="2:7">
      <c r="B526" s="45" t="s">
        <v>593</v>
      </c>
      <c r="C526" s="58" t="s">
        <v>21913</v>
      </c>
      <c r="D526" s="49" t="s">
        <v>665</v>
      </c>
      <c r="E526" s="62" t="s">
        <v>14</v>
      </c>
      <c r="F526" s="12">
        <v>50</v>
      </c>
      <c r="G526" s="3"/>
    </row>
    <row r="527" spans="2:7">
      <c r="B527" s="45" t="s">
        <v>594</v>
      </c>
      <c r="C527" s="58" t="s">
        <v>540</v>
      </c>
      <c r="D527" s="49" t="s">
        <v>541</v>
      </c>
      <c r="E527" s="62" t="s">
        <v>14</v>
      </c>
      <c r="F527" s="12">
        <v>80</v>
      </c>
      <c r="G527" s="3"/>
    </row>
    <row r="528" spans="2:7" ht="36" customHeight="1">
      <c r="B528" s="45" t="s">
        <v>595</v>
      </c>
      <c r="C528" s="58" t="s">
        <v>542</v>
      </c>
      <c r="D528" s="49" t="s">
        <v>543</v>
      </c>
      <c r="E528" s="62" t="s">
        <v>14</v>
      </c>
      <c r="F528" s="12">
        <v>180</v>
      </c>
      <c r="G528" s="3"/>
    </row>
    <row r="529" spans="2:7">
      <c r="B529" s="45" t="s">
        <v>596</v>
      </c>
      <c r="C529" s="58" t="s">
        <v>626</v>
      </c>
      <c r="D529" s="48" t="s">
        <v>544</v>
      </c>
      <c r="E529" s="62" t="s">
        <v>14</v>
      </c>
      <c r="F529" s="12">
        <v>220</v>
      </c>
      <c r="G529" s="3"/>
    </row>
    <row r="530" spans="2:7" s="74" customFormat="1" ht="24.95" customHeight="1">
      <c r="B530" s="103" t="s">
        <v>549</v>
      </c>
      <c r="C530" s="82"/>
      <c r="D530" s="104" t="s">
        <v>545</v>
      </c>
      <c r="E530" s="288"/>
      <c r="F530" s="105"/>
      <c r="G530" s="73"/>
    </row>
    <row r="531" spans="2:7" ht="37.5">
      <c r="B531" s="45" t="s">
        <v>597</v>
      </c>
      <c r="C531" s="58" t="s">
        <v>501</v>
      </c>
      <c r="D531" s="47" t="s">
        <v>502</v>
      </c>
      <c r="E531" s="289" t="s">
        <v>18</v>
      </c>
      <c r="F531" s="12">
        <v>310</v>
      </c>
    </row>
    <row r="532" spans="2:7" ht="37.5">
      <c r="B532" s="45" t="s">
        <v>598</v>
      </c>
      <c r="C532" s="58" t="s">
        <v>503</v>
      </c>
      <c r="D532" s="47" t="s">
        <v>504</v>
      </c>
      <c r="E532" s="289" t="s">
        <v>18</v>
      </c>
      <c r="F532" s="12">
        <v>240</v>
      </c>
    </row>
    <row r="533" spans="2:7">
      <c r="B533" s="45" t="s">
        <v>599</v>
      </c>
      <c r="C533" s="58" t="s">
        <v>505</v>
      </c>
      <c r="D533" s="48" t="s">
        <v>506</v>
      </c>
      <c r="E533" s="62" t="s">
        <v>14</v>
      </c>
      <c r="F533" s="12">
        <v>310</v>
      </c>
    </row>
    <row r="534" spans="2:7">
      <c r="B534" s="45" t="s">
        <v>600</v>
      </c>
      <c r="C534" s="58" t="s">
        <v>507</v>
      </c>
      <c r="D534" s="48" t="s">
        <v>508</v>
      </c>
      <c r="E534" s="62" t="s">
        <v>14</v>
      </c>
      <c r="F534" s="12">
        <v>230</v>
      </c>
    </row>
    <row r="535" spans="2:7" ht="36.950000000000003" customHeight="1">
      <c r="B535" s="45" t="s">
        <v>601</v>
      </c>
      <c r="C535" s="58" t="s">
        <v>21589</v>
      </c>
      <c r="D535" s="49" t="s">
        <v>509</v>
      </c>
      <c r="E535" s="62" t="s">
        <v>14</v>
      </c>
      <c r="F535" s="12">
        <v>290</v>
      </c>
    </row>
    <row r="536" spans="2:7">
      <c r="B536" s="45" t="s">
        <v>602</v>
      </c>
      <c r="C536" s="58" t="s">
        <v>510</v>
      </c>
      <c r="D536" s="48" t="s">
        <v>511</v>
      </c>
      <c r="E536" s="62" t="s">
        <v>14</v>
      </c>
      <c r="F536" s="12">
        <v>180</v>
      </c>
    </row>
    <row r="537" spans="2:7">
      <c r="B537" s="45" t="s">
        <v>603</v>
      </c>
      <c r="C537" s="58" t="s">
        <v>512</v>
      </c>
      <c r="D537" s="48" t="s">
        <v>513</v>
      </c>
      <c r="E537" s="62" t="s">
        <v>14</v>
      </c>
      <c r="F537" s="12">
        <v>220</v>
      </c>
    </row>
    <row r="538" spans="2:7">
      <c r="B538" s="45" t="s">
        <v>604</v>
      </c>
      <c r="C538" s="58" t="s">
        <v>514</v>
      </c>
      <c r="D538" s="48" t="s">
        <v>515</v>
      </c>
      <c r="E538" s="62" t="s">
        <v>14</v>
      </c>
      <c r="F538" s="12">
        <v>340</v>
      </c>
    </row>
    <row r="539" spans="2:7">
      <c r="B539" s="45" t="s">
        <v>605</v>
      </c>
      <c r="C539" s="58" t="s">
        <v>516</v>
      </c>
      <c r="D539" s="48" t="s">
        <v>517</v>
      </c>
      <c r="E539" s="62" t="s">
        <v>14</v>
      </c>
      <c r="F539" s="12">
        <v>570</v>
      </c>
    </row>
    <row r="540" spans="2:7">
      <c r="B540" s="45" t="s">
        <v>606</v>
      </c>
      <c r="C540" s="58" t="s">
        <v>518</v>
      </c>
      <c r="D540" s="48" t="s">
        <v>519</v>
      </c>
      <c r="E540" s="62" t="s">
        <v>14</v>
      </c>
      <c r="F540" s="12">
        <v>440</v>
      </c>
    </row>
    <row r="541" spans="2:7" ht="37.5">
      <c r="B541" s="45" t="s">
        <v>607</v>
      </c>
      <c r="C541" s="58" t="s">
        <v>520</v>
      </c>
      <c r="D541" s="49" t="s">
        <v>521</v>
      </c>
      <c r="E541" s="62" t="s">
        <v>14</v>
      </c>
      <c r="F541" s="12">
        <v>660</v>
      </c>
    </row>
    <row r="542" spans="2:7">
      <c r="B542" s="45" t="s">
        <v>608</v>
      </c>
      <c r="C542" s="58" t="s">
        <v>522</v>
      </c>
      <c r="D542" s="49" t="s">
        <v>523</v>
      </c>
      <c r="E542" s="62" t="s">
        <v>14</v>
      </c>
      <c r="F542" s="12">
        <v>490</v>
      </c>
    </row>
    <row r="543" spans="2:7">
      <c r="B543" s="45" t="s">
        <v>609</v>
      </c>
      <c r="C543" s="58" t="s">
        <v>524</v>
      </c>
      <c r="D543" s="49" t="s">
        <v>525</v>
      </c>
      <c r="E543" s="62" t="s">
        <v>14</v>
      </c>
      <c r="F543" s="12">
        <v>220</v>
      </c>
    </row>
    <row r="544" spans="2:7" ht="37.5">
      <c r="B544" s="45" t="s">
        <v>610</v>
      </c>
      <c r="C544" s="58" t="s">
        <v>526</v>
      </c>
      <c r="D544" s="49" t="s">
        <v>527</v>
      </c>
      <c r="E544" s="62" t="s">
        <v>14</v>
      </c>
      <c r="F544" s="12">
        <v>280</v>
      </c>
    </row>
    <row r="545" spans="2:7" ht="36.950000000000003" customHeight="1">
      <c r="B545" s="45" t="s">
        <v>611</v>
      </c>
      <c r="C545" s="58" t="s">
        <v>528</v>
      </c>
      <c r="D545" s="49" t="s">
        <v>529</v>
      </c>
      <c r="E545" s="62" t="s">
        <v>14</v>
      </c>
      <c r="F545" s="12">
        <v>220</v>
      </c>
    </row>
    <row r="546" spans="2:7" ht="36.950000000000003" customHeight="1">
      <c r="B546" s="45" t="s">
        <v>612</v>
      </c>
      <c r="C546" s="58" t="s">
        <v>530</v>
      </c>
      <c r="D546" s="49" t="s">
        <v>531</v>
      </c>
      <c r="E546" s="62" t="s">
        <v>14</v>
      </c>
      <c r="F546" s="12">
        <v>220</v>
      </c>
    </row>
    <row r="547" spans="2:7">
      <c r="B547" s="45" t="s">
        <v>613</v>
      </c>
      <c r="C547" s="58" t="s">
        <v>532</v>
      </c>
      <c r="D547" s="48" t="s">
        <v>666</v>
      </c>
      <c r="E547" s="62" t="s">
        <v>14</v>
      </c>
      <c r="F547" s="12">
        <v>210</v>
      </c>
    </row>
    <row r="548" spans="2:7">
      <c r="B548" s="45" t="s">
        <v>614</v>
      </c>
      <c r="C548" s="58" t="s">
        <v>21924</v>
      </c>
      <c r="D548" s="48" t="s">
        <v>21922</v>
      </c>
      <c r="E548" s="62" t="s">
        <v>14</v>
      </c>
      <c r="F548" s="12">
        <v>1320</v>
      </c>
    </row>
    <row r="549" spans="2:7">
      <c r="B549" s="45" t="s">
        <v>615</v>
      </c>
      <c r="C549" s="58" t="s">
        <v>21925</v>
      </c>
      <c r="D549" s="48" t="s">
        <v>21923</v>
      </c>
      <c r="E549" s="62" t="s">
        <v>14</v>
      </c>
      <c r="F549" s="12">
        <v>880</v>
      </c>
    </row>
    <row r="550" spans="2:7">
      <c r="B550" s="45" t="s">
        <v>616</v>
      </c>
      <c r="C550" s="58" t="s">
        <v>533</v>
      </c>
      <c r="D550" s="48" t="s">
        <v>534</v>
      </c>
      <c r="E550" s="62" t="s">
        <v>14</v>
      </c>
      <c r="F550" s="12">
        <v>230</v>
      </c>
    </row>
    <row r="551" spans="2:7">
      <c r="B551" s="45" t="s">
        <v>617</v>
      </c>
      <c r="C551" s="58" t="s">
        <v>535</v>
      </c>
      <c r="D551" s="48" t="s">
        <v>536</v>
      </c>
      <c r="E551" s="62" t="s">
        <v>14</v>
      </c>
      <c r="F551" s="12">
        <v>470</v>
      </c>
    </row>
    <row r="552" spans="2:7" ht="36.950000000000003" customHeight="1">
      <c r="B552" s="45" t="s">
        <v>21920</v>
      </c>
      <c r="C552" s="58" t="s">
        <v>537</v>
      </c>
      <c r="D552" s="49" t="s">
        <v>538</v>
      </c>
      <c r="E552" s="62" t="s">
        <v>14</v>
      </c>
      <c r="F552" s="12">
        <v>220</v>
      </c>
    </row>
    <row r="553" spans="2:7">
      <c r="B553" s="45" t="s">
        <v>21921</v>
      </c>
      <c r="C553" s="58" t="s">
        <v>21914</v>
      </c>
      <c r="D553" s="48" t="s">
        <v>539</v>
      </c>
      <c r="E553" s="62" t="s">
        <v>14</v>
      </c>
      <c r="F553" s="12">
        <v>80</v>
      </c>
    </row>
    <row r="554" spans="2:7" s="74" customFormat="1" ht="24.95" customHeight="1">
      <c r="B554" s="93" t="s">
        <v>17</v>
      </c>
      <c r="C554" s="95"/>
      <c r="D554" s="334" t="s">
        <v>844</v>
      </c>
      <c r="E554" s="53"/>
      <c r="F554" s="95"/>
      <c r="G554" s="73"/>
    </row>
    <row r="555" spans="2:7">
      <c r="B555" s="35" t="s">
        <v>619</v>
      </c>
      <c r="C555" s="50"/>
      <c r="D555" s="10" t="s">
        <v>21829</v>
      </c>
      <c r="E555" s="50" t="s">
        <v>620</v>
      </c>
      <c r="F555" s="25">
        <v>60</v>
      </c>
    </row>
    <row r="556" spans="2:7">
      <c r="B556" s="35" t="s">
        <v>659</v>
      </c>
      <c r="C556" s="50"/>
      <c r="D556" s="30" t="s">
        <v>788</v>
      </c>
      <c r="E556" s="50" t="s">
        <v>620</v>
      </c>
      <c r="F556" s="25">
        <v>500</v>
      </c>
    </row>
    <row r="557" spans="2:7" ht="20.25">
      <c r="B557" s="314" t="s">
        <v>846</v>
      </c>
      <c r="C557" s="50"/>
      <c r="D557" s="334" t="s">
        <v>845</v>
      </c>
      <c r="E557" s="50"/>
      <c r="F557" s="25"/>
    </row>
    <row r="558" spans="2:7">
      <c r="B558" s="35" t="s">
        <v>847</v>
      </c>
      <c r="C558" s="50"/>
      <c r="D558" s="30" t="s">
        <v>21830</v>
      </c>
      <c r="E558" s="50" t="s">
        <v>620</v>
      </c>
      <c r="F558" s="25">
        <v>80</v>
      </c>
    </row>
    <row r="559" spans="2:7">
      <c r="B559" s="35" t="s">
        <v>848</v>
      </c>
      <c r="C559" s="50"/>
      <c r="D559" s="30" t="s">
        <v>784</v>
      </c>
      <c r="E559" s="50" t="s">
        <v>785</v>
      </c>
      <c r="F559" s="25">
        <v>10</v>
      </c>
    </row>
    <row r="560" spans="2:7">
      <c r="B560" s="35" t="s">
        <v>849</v>
      </c>
      <c r="C560" s="50"/>
      <c r="D560" s="30" t="s">
        <v>786</v>
      </c>
      <c r="E560" s="50" t="s">
        <v>787</v>
      </c>
      <c r="F560" s="25">
        <v>50</v>
      </c>
    </row>
    <row r="561" spans="2:6" ht="18" customHeight="1">
      <c r="B561" s="35" t="s">
        <v>21985</v>
      </c>
      <c r="C561" s="50" t="s">
        <v>21565</v>
      </c>
      <c r="D561" s="276" t="s">
        <v>817</v>
      </c>
      <c r="E561" s="52" t="s">
        <v>620</v>
      </c>
      <c r="F561" s="25">
        <v>600</v>
      </c>
    </row>
    <row r="562" spans="2:6" ht="18" customHeight="1">
      <c r="B562" s="35" t="s">
        <v>21986</v>
      </c>
      <c r="C562" s="50"/>
      <c r="D562" s="276" t="s">
        <v>21949</v>
      </c>
      <c r="E562" s="52" t="s">
        <v>620</v>
      </c>
      <c r="F562" s="25">
        <v>600</v>
      </c>
    </row>
    <row r="563" spans="2:6" ht="18" customHeight="1">
      <c r="B563" s="35" t="s">
        <v>21948</v>
      </c>
      <c r="C563" s="50" t="s">
        <v>21883</v>
      </c>
      <c r="D563" s="276" t="s">
        <v>21915</v>
      </c>
      <c r="E563" s="52" t="s">
        <v>620</v>
      </c>
      <c r="F563" s="25">
        <v>800</v>
      </c>
    </row>
    <row r="564" spans="2:6">
      <c r="B564" s="35" t="s">
        <v>21987</v>
      </c>
      <c r="C564" s="50"/>
      <c r="D564" s="369" t="s">
        <v>21982</v>
      </c>
      <c r="E564" s="52" t="s">
        <v>620</v>
      </c>
      <c r="F564" s="12">
        <v>70</v>
      </c>
    </row>
    <row r="565" spans="2:6">
      <c r="B565" s="35" t="s">
        <v>21988</v>
      </c>
      <c r="C565" s="50"/>
      <c r="D565" s="369" t="s">
        <v>21983</v>
      </c>
      <c r="E565" s="52" t="s">
        <v>620</v>
      </c>
      <c r="F565" s="12">
        <v>110</v>
      </c>
    </row>
    <row r="566" spans="2:6">
      <c r="B566" s="35" t="s">
        <v>21989</v>
      </c>
      <c r="C566" s="50"/>
      <c r="D566" s="369" t="s">
        <v>21984</v>
      </c>
      <c r="E566" s="52" t="s">
        <v>620</v>
      </c>
      <c r="F566" s="12">
        <v>200</v>
      </c>
    </row>
    <row r="567" spans="2:6">
      <c r="C567" s="59"/>
    </row>
    <row r="568" spans="2:6">
      <c r="B568" s="374" t="s">
        <v>627</v>
      </c>
      <c r="C568" s="374"/>
      <c r="D568" s="374"/>
      <c r="E568" s="374"/>
      <c r="F568" s="374"/>
    </row>
    <row r="569" spans="2:6">
      <c r="C569" s="59"/>
    </row>
    <row r="570" spans="2:6">
      <c r="C570" s="59"/>
    </row>
    <row r="571" spans="2:6">
      <c r="C571" s="59"/>
    </row>
    <row r="572" spans="2:6">
      <c r="C572" s="59"/>
    </row>
    <row r="573" spans="2:6">
      <c r="C573" s="59"/>
    </row>
    <row r="574" spans="2:6">
      <c r="C574" s="59"/>
    </row>
    <row r="575" spans="2:6">
      <c r="C575" s="59"/>
    </row>
    <row r="576" spans="2:6">
      <c r="C576" s="59"/>
    </row>
    <row r="577" spans="3:3">
      <c r="C577" s="59"/>
    </row>
    <row r="578" spans="3:3">
      <c r="C578" s="59"/>
    </row>
    <row r="579" spans="3:3">
      <c r="C579" s="59"/>
    </row>
    <row r="580" spans="3:3">
      <c r="C580" s="59"/>
    </row>
    <row r="581" spans="3:3">
      <c r="C581" s="59"/>
    </row>
    <row r="582" spans="3:3">
      <c r="C582" s="59"/>
    </row>
    <row r="583" spans="3:3">
      <c r="C583" s="59"/>
    </row>
    <row r="584" spans="3:3">
      <c r="C584" s="59"/>
    </row>
    <row r="585" spans="3:3">
      <c r="C585" s="59"/>
    </row>
    <row r="586" spans="3:3">
      <c r="C586" s="59"/>
    </row>
    <row r="587" spans="3:3">
      <c r="C587" s="59"/>
    </row>
    <row r="588" spans="3:3">
      <c r="C588" s="59"/>
    </row>
    <row r="589" spans="3:3">
      <c r="C589" s="59"/>
    </row>
    <row r="590" spans="3:3">
      <c r="C590" s="59"/>
    </row>
    <row r="591" spans="3:3">
      <c r="C591" s="59"/>
    </row>
    <row r="592" spans="3:3">
      <c r="C592" s="59"/>
    </row>
    <row r="593" spans="3:3">
      <c r="C593" s="59"/>
    </row>
    <row r="594" spans="3:3">
      <c r="C594" s="59"/>
    </row>
    <row r="595" spans="3:3">
      <c r="C595" s="59"/>
    </row>
    <row r="596" spans="3:3">
      <c r="C596" s="59"/>
    </row>
    <row r="597" spans="3:3">
      <c r="C597" s="59"/>
    </row>
    <row r="598" spans="3:3">
      <c r="C598" s="59"/>
    </row>
    <row r="599" spans="3:3">
      <c r="C599" s="59"/>
    </row>
    <row r="600" spans="3:3">
      <c r="C600" s="59"/>
    </row>
    <row r="601" spans="3:3">
      <c r="C601" s="59"/>
    </row>
    <row r="602" spans="3:3">
      <c r="C602" s="59"/>
    </row>
    <row r="603" spans="3:3">
      <c r="C603" s="59"/>
    </row>
    <row r="604" spans="3:3">
      <c r="C604" s="59"/>
    </row>
    <row r="605" spans="3:3">
      <c r="C605" s="59"/>
    </row>
    <row r="606" spans="3:3">
      <c r="C606" s="59"/>
    </row>
    <row r="607" spans="3:3">
      <c r="C607" s="59"/>
    </row>
    <row r="608" spans="3:3">
      <c r="C608" s="59"/>
    </row>
    <row r="609" spans="3:3">
      <c r="C609" s="59"/>
    </row>
    <row r="610" spans="3:3">
      <c r="C610" s="59"/>
    </row>
    <row r="611" spans="3:3">
      <c r="C611" s="59"/>
    </row>
    <row r="612" spans="3:3">
      <c r="C612" s="59"/>
    </row>
    <row r="613" spans="3:3">
      <c r="C613" s="59"/>
    </row>
    <row r="614" spans="3:3">
      <c r="C614" s="59"/>
    </row>
    <row r="615" spans="3:3">
      <c r="C615" s="59"/>
    </row>
    <row r="616" spans="3:3">
      <c r="C616" s="59"/>
    </row>
    <row r="617" spans="3:3">
      <c r="C617" s="59"/>
    </row>
    <row r="618" spans="3:3">
      <c r="C618" s="59"/>
    </row>
    <row r="619" spans="3:3">
      <c r="C619" s="59"/>
    </row>
    <row r="620" spans="3:3">
      <c r="C620" s="59"/>
    </row>
    <row r="621" spans="3:3">
      <c r="C621" s="59"/>
    </row>
    <row r="622" spans="3:3">
      <c r="C622" s="59"/>
    </row>
    <row r="623" spans="3:3">
      <c r="C623" s="59"/>
    </row>
    <row r="624" spans="3:3">
      <c r="C624" s="59"/>
    </row>
    <row r="625" spans="3:3">
      <c r="C625" s="59"/>
    </row>
    <row r="626" spans="3:3">
      <c r="C626" s="59"/>
    </row>
    <row r="627" spans="3:3">
      <c r="C627" s="59"/>
    </row>
    <row r="628" spans="3:3">
      <c r="C628" s="59"/>
    </row>
    <row r="629" spans="3:3">
      <c r="C629" s="59"/>
    </row>
    <row r="630" spans="3:3">
      <c r="C630" s="59"/>
    </row>
    <row r="631" spans="3:3">
      <c r="C631" s="59"/>
    </row>
    <row r="632" spans="3:3">
      <c r="C632" s="59"/>
    </row>
    <row r="633" spans="3:3">
      <c r="C633" s="59"/>
    </row>
    <row r="634" spans="3:3">
      <c r="C634" s="59"/>
    </row>
    <row r="635" spans="3:3">
      <c r="C635" s="59"/>
    </row>
    <row r="636" spans="3:3">
      <c r="C636" s="59"/>
    </row>
    <row r="637" spans="3:3">
      <c r="C637" s="59"/>
    </row>
    <row r="638" spans="3:3">
      <c r="C638" s="59"/>
    </row>
    <row r="639" spans="3:3">
      <c r="C639" s="59"/>
    </row>
    <row r="640" spans="3:3">
      <c r="C640" s="59"/>
    </row>
    <row r="641" spans="3:3">
      <c r="C641" s="59"/>
    </row>
    <row r="642" spans="3:3">
      <c r="C642" s="59"/>
    </row>
    <row r="643" spans="3:3">
      <c r="C643" s="59"/>
    </row>
    <row r="644" spans="3:3">
      <c r="C644" s="59"/>
    </row>
    <row r="645" spans="3:3">
      <c r="C645" s="59"/>
    </row>
    <row r="646" spans="3:3">
      <c r="C646" s="59"/>
    </row>
    <row r="647" spans="3:3">
      <c r="C647" s="59"/>
    </row>
    <row r="648" spans="3:3">
      <c r="C648" s="59"/>
    </row>
    <row r="649" spans="3:3">
      <c r="C649" s="59"/>
    </row>
    <row r="650" spans="3:3">
      <c r="C650" s="59"/>
    </row>
    <row r="651" spans="3:3">
      <c r="C651" s="59"/>
    </row>
    <row r="652" spans="3:3">
      <c r="C652" s="59"/>
    </row>
    <row r="653" spans="3:3">
      <c r="C653" s="59"/>
    </row>
    <row r="654" spans="3:3">
      <c r="C654" s="59"/>
    </row>
    <row r="655" spans="3:3">
      <c r="C655" s="59"/>
    </row>
    <row r="656" spans="3:3">
      <c r="C656" s="59"/>
    </row>
    <row r="657" spans="3:3">
      <c r="C657" s="59"/>
    </row>
    <row r="658" spans="3:3">
      <c r="C658" s="59"/>
    </row>
    <row r="659" spans="3:3">
      <c r="C659" s="59"/>
    </row>
    <row r="660" spans="3:3">
      <c r="C660" s="59"/>
    </row>
    <row r="661" spans="3:3">
      <c r="C661" s="59"/>
    </row>
    <row r="662" spans="3:3">
      <c r="C662" s="59"/>
    </row>
    <row r="663" spans="3:3">
      <c r="C663" s="59"/>
    </row>
    <row r="664" spans="3:3">
      <c r="C664" s="59"/>
    </row>
    <row r="665" spans="3:3">
      <c r="C665" s="59"/>
    </row>
    <row r="666" spans="3:3">
      <c r="C666" s="59"/>
    </row>
    <row r="667" spans="3:3">
      <c r="C667" s="59"/>
    </row>
    <row r="668" spans="3:3">
      <c r="C668" s="59"/>
    </row>
    <row r="669" spans="3:3">
      <c r="C669" s="59"/>
    </row>
    <row r="670" spans="3:3">
      <c r="C670" s="59"/>
    </row>
    <row r="671" spans="3:3">
      <c r="C671" s="59"/>
    </row>
    <row r="672" spans="3:3">
      <c r="C672" s="59"/>
    </row>
    <row r="673" spans="3:3">
      <c r="C673" s="59"/>
    </row>
    <row r="674" spans="3:3">
      <c r="C674" s="59"/>
    </row>
    <row r="675" spans="3:3">
      <c r="C675" s="59"/>
    </row>
    <row r="676" spans="3:3">
      <c r="C676" s="59"/>
    </row>
    <row r="677" spans="3:3">
      <c r="C677" s="59"/>
    </row>
    <row r="678" spans="3:3">
      <c r="C678" s="59"/>
    </row>
    <row r="679" spans="3:3">
      <c r="C679" s="59"/>
    </row>
    <row r="680" spans="3:3">
      <c r="C680" s="59"/>
    </row>
    <row r="681" spans="3:3">
      <c r="C681" s="59"/>
    </row>
    <row r="682" spans="3:3">
      <c r="C682" s="59"/>
    </row>
    <row r="683" spans="3:3">
      <c r="C683" s="59"/>
    </row>
    <row r="684" spans="3:3">
      <c r="C684" s="59"/>
    </row>
    <row r="685" spans="3:3">
      <c r="C685" s="59"/>
    </row>
    <row r="686" spans="3:3">
      <c r="C686" s="59"/>
    </row>
    <row r="687" spans="3:3">
      <c r="C687" s="59"/>
    </row>
    <row r="688" spans="3:3">
      <c r="C688" s="59"/>
    </row>
    <row r="689" spans="3:3">
      <c r="C689" s="59"/>
    </row>
    <row r="690" spans="3:3">
      <c r="C690" s="59"/>
    </row>
    <row r="691" spans="3:3">
      <c r="C691" s="59"/>
    </row>
    <row r="692" spans="3:3">
      <c r="C692" s="59"/>
    </row>
    <row r="693" spans="3:3">
      <c r="C693" s="59"/>
    </row>
    <row r="694" spans="3:3">
      <c r="C694" s="59"/>
    </row>
    <row r="695" spans="3:3">
      <c r="C695" s="59"/>
    </row>
    <row r="696" spans="3:3">
      <c r="C696" s="59"/>
    </row>
    <row r="697" spans="3:3">
      <c r="C697" s="59"/>
    </row>
    <row r="698" spans="3:3">
      <c r="C698" s="59"/>
    </row>
    <row r="699" spans="3:3">
      <c r="C699" s="59"/>
    </row>
    <row r="700" spans="3:3">
      <c r="C700" s="59"/>
    </row>
    <row r="701" spans="3:3">
      <c r="C701" s="59"/>
    </row>
    <row r="702" spans="3:3">
      <c r="C702" s="59"/>
    </row>
    <row r="703" spans="3:3">
      <c r="C703" s="59"/>
    </row>
    <row r="704" spans="3:3">
      <c r="C704" s="59"/>
    </row>
    <row r="705" spans="3:3">
      <c r="C705" s="59"/>
    </row>
    <row r="706" spans="3:3">
      <c r="C706" s="59"/>
    </row>
    <row r="707" spans="3:3">
      <c r="C707" s="59"/>
    </row>
    <row r="708" spans="3:3">
      <c r="C708" s="59"/>
    </row>
    <row r="709" spans="3:3">
      <c r="C709" s="59"/>
    </row>
    <row r="710" spans="3:3">
      <c r="C710" s="59"/>
    </row>
    <row r="711" spans="3:3">
      <c r="C711" s="59"/>
    </row>
    <row r="712" spans="3:3">
      <c r="C712" s="59"/>
    </row>
    <row r="713" spans="3:3">
      <c r="C713" s="59"/>
    </row>
    <row r="714" spans="3:3">
      <c r="C714" s="59"/>
    </row>
    <row r="715" spans="3:3">
      <c r="C715" s="59"/>
    </row>
    <row r="716" spans="3:3">
      <c r="C716" s="59"/>
    </row>
    <row r="717" spans="3:3">
      <c r="C717" s="59"/>
    </row>
    <row r="718" spans="3:3">
      <c r="C718" s="59"/>
    </row>
    <row r="719" spans="3:3">
      <c r="C719" s="59"/>
    </row>
    <row r="720" spans="3:3">
      <c r="C720" s="59"/>
    </row>
    <row r="721" spans="3:3">
      <c r="C721" s="59"/>
    </row>
    <row r="722" spans="3:3">
      <c r="C722" s="59"/>
    </row>
    <row r="723" spans="3:3">
      <c r="C723" s="59"/>
    </row>
    <row r="724" spans="3:3">
      <c r="C724" s="59"/>
    </row>
    <row r="725" spans="3:3">
      <c r="C725" s="59"/>
    </row>
    <row r="726" spans="3:3">
      <c r="C726" s="59"/>
    </row>
    <row r="727" spans="3:3">
      <c r="C727" s="59"/>
    </row>
    <row r="728" spans="3:3">
      <c r="C728" s="59"/>
    </row>
    <row r="729" spans="3:3">
      <c r="C729" s="59"/>
    </row>
    <row r="730" spans="3:3">
      <c r="C730" s="59"/>
    </row>
    <row r="731" spans="3:3">
      <c r="C731" s="59"/>
    </row>
    <row r="732" spans="3:3">
      <c r="C732" s="59"/>
    </row>
    <row r="733" spans="3:3">
      <c r="C733" s="59"/>
    </row>
    <row r="734" spans="3:3">
      <c r="C734" s="59"/>
    </row>
    <row r="735" spans="3:3">
      <c r="C735" s="59"/>
    </row>
    <row r="736" spans="3:3">
      <c r="C736" s="59"/>
    </row>
    <row r="737" spans="3:3">
      <c r="C737" s="59"/>
    </row>
    <row r="738" spans="3:3">
      <c r="C738" s="59"/>
    </row>
    <row r="739" spans="3:3">
      <c r="C739" s="59"/>
    </row>
    <row r="740" spans="3:3">
      <c r="C740" s="59"/>
    </row>
    <row r="741" spans="3:3">
      <c r="C741" s="59"/>
    </row>
    <row r="742" spans="3:3">
      <c r="C742" s="59"/>
    </row>
    <row r="743" spans="3:3">
      <c r="C743" s="59"/>
    </row>
    <row r="744" spans="3:3">
      <c r="C744" s="59"/>
    </row>
    <row r="745" spans="3:3">
      <c r="C745" s="59"/>
    </row>
    <row r="746" spans="3:3">
      <c r="C746" s="59"/>
    </row>
    <row r="747" spans="3:3">
      <c r="C747" s="59"/>
    </row>
    <row r="748" spans="3:3">
      <c r="C748" s="59"/>
    </row>
    <row r="749" spans="3:3">
      <c r="C749" s="59"/>
    </row>
    <row r="750" spans="3:3">
      <c r="C750" s="59"/>
    </row>
    <row r="751" spans="3:3">
      <c r="C751" s="59"/>
    </row>
    <row r="752" spans="3:3">
      <c r="C752" s="59"/>
    </row>
    <row r="753" spans="3:3">
      <c r="C753" s="59"/>
    </row>
    <row r="754" spans="3:3">
      <c r="C754" s="59"/>
    </row>
    <row r="755" spans="3:3">
      <c r="C755" s="59"/>
    </row>
    <row r="756" spans="3:3">
      <c r="C756" s="59"/>
    </row>
    <row r="757" spans="3:3">
      <c r="C757" s="59"/>
    </row>
    <row r="758" spans="3:3">
      <c r="C758" s="59"/>
    </row>
    <row r="759" spans="3:3">
      <c r="C759" s="59"/>
    </row>
    <row r="760" spans="3:3">
      <c r="C760" s="59"/>
    </row>
    <row r="761" spans="3:3">
      <c r="C761" s="59"/>
    </row>
    <row r="762" spans="3:3">
      <c r="C762" s="59"/>
    </row>
    <row r="763" spans="3:3">
      <c r="C763" s="59"/>
    </row>
    <row r="764" spans="3:3">
      <c r="C764" s="59"/>
    </row>
    <row r="765" spans="3:3">
      <c r="C765" s="59"/>
    </row>
    <row r="766" spans="3:3">
      <c r="C766" s="59"/>
    </row>
    <row r="767" spans="3:3">
      <c r="C767" s="59"/>
    </row>
    <row r="768" spans="3:3">
      <c r="C768" s="59"/>
    </row>
    <row r="769" spans="3:3">
      <c r="C769" s="59"/>
    </row>
    <row r="770" spans="3:3">
      <c r="C770" s="59"/>
    </row>
    <row r="771" spans="3:3">
      <c r="C771" s="59"/>
    </row>
    <row r="772" spans="3:3">
      <c r="C772" s="59"/>
    </row>
    <row r="773" spans="3:3">
      <c r="C773" s="59"/>
    </row>
    <row r="774" spans="3:3">
      <c r="C774" s="59"/>
    </row>
    <row r="775" spans="3:3">
      <c r="C775" s="59"/>
    </row>
    <row r="776" spans="3:3">
      <c r="C776" s="59"/>
    </row>
    <row r="777" spans="3:3">
      <c r="C777" s="59"/>
    </row>
    <row r="778" spans="3:3">
      <c r="C778" s="59"/>
    </row>
    <row r="779" spans="3:3">
      <c r="C779" s="59"/>
    </row>
    <row r="780" spans="3:3">
      <c r="C780" s="59"/>
    </row>
    <row r="781" spans="3:3">
      <c r="C781" s="59"/>
    </row>
    <row r="782" spans="3:3">
      <c r="C782" s="59"/>
    </row>
    <row r="783" spans="3:3">
      <c r="C783" s="59"/>
    </row>
    <row r="784" spans="3:3">
      <c r="C784" s="59"/>
    </row>
    <row r="785" spans="3:3">
      <c r="C785" s="59"/>
    </row>
    <row r="786" spans="3:3">
      <c r="C786" s="59"/>
    </row>
    <row r="787" spans="3:3">
      <c r="C787" s="59"/>
    </row>
    <row r="788" spans="3:3">
      <c r="C788" s="59"/>
    </row>
    <row r="789" spans="3:3">
      <c r="C789" s="59"/>
    </row>
    <row r="790" spans="3:3">
      <c r="C790" s="59"/>
    </row>
    <row r="791" spans="3:3">
      <c r="C791" s="59"/>
    </row>
    <row r="792" spans="3:3">
      <c r="C792" s="59"/>
    </row>
    <row r="793" spans="3:3">
      <c r="C793" s="59"/>
    </row>
    <row r="794" spans="3:3">
      <c r="C794" s="59"/>
    </row>
    <row r="795" spans="3:3">
      <c r="C795" s="59"/>
    </row>
    <row r="796" spans="3:3">
      <c r="C796" s="59"/>
    </row>
    <row r="797" spans="3:3">
      <c r="C797" s="59"/>
    </row>
    <row r="798" spans="3:3">
      <c r="C798" s="59"/>
    </row>
    <row r="799" spans="3:3">
      <c r="C799" s="59"/>
    </row>
    <row r="800" spans="3:3">
      <c r="C800" s="59"/>
    </row>
    <row r="801" spans="3:3">
      <c r="C801" s="59"/>
    </row>
    <row r="802" spans="3:3">
      <c r="C802" s="59"/>
    </row>
    <row r="803" spans="3:3">
      <c r="C803" s="59"/>
    </row>
    <row r="804" spans="3:3">
      <c r="C804" s="59"/>
    </row>
    <row r="805" spans="3:3">
      <c r="C805" s="59"/>
    </row>
    <row r="806" spans="3:3">
      <c r="C806" s="59"/>
    </row>
    <row r="807" spans="3:3">
      <c r="C807" s="59"/>
    </row>
    <row r="808" spans="3:3">
      <c r="C808" s="59"/>
    </row>
    <row r="809" spans="3:3">
      <c r="C809" s="59"/>
    </row>
    <row r="810" spans="3:3">
      <c r="C810" s="59"/>
    </row>
    <row r="811" spans="3:3">
      <c r="C811" s="59"/>
    </row>
    <row r="812" spans="3:3">
      <c r="C812" s="59"/>
    </row>
    <row r="813" spans="3:3">
      <c r="C813" s="59"/>
    </row>
    <row r="814" spans="3:3">
      <c r="C814" s="59"/>
    </row>
    <row r="815" spans="3:3">
      <c r="C815" s="59"/>
    </row>
    <row r="816" spans="3:3">
      <c r="C816" s="59"/>
    </row>
    <row r="817" spans="3:3">
      <c r="C817" s="59"/>
    </row>
    <row r="818" spans="3:3">
      <c r="C818" s="59"/>
    </row>
    <row r="819" spans="3:3">
      <c r="C819" s="59"/>
    </row>
    <row r="820" spans="3:3">
      <c r="C820" s="59"/>
    </row>
    <row r="821" spans="3:3">
      <c r="C821" s="59"/>
    </row>
    <row r="822" spans="3:3">
      <c r="C822" s="59"/>
    </row>
    <row r="823" spans="3:3">
      <c r="C823" s="59"/>
    </row>
    <row r="824" spans="3:3">
      <c r="C824" s="59"/>
    </row>
    <row r="825" spans="3:3">
      <c r="C825" s="59"/>
    </row>
    <row r="826" spans="3:3">
      <c r="C826" s="59"/>
    </row>
    <row r="827" spans="3:3">
      <c r="C827" s="59"/>
    </row>
    <row r="828" spans="3:3">
      <c r="C828" s="59"/>
    </row>
    <row r="829" spans="3:3">
      <c r="C829" s="59"/>
    </row>
  </sheetData>
  <sortState ref="C197:F222">
    <sortCondition ref="D197:D222"/>
  </sortState>
  <mergeCells count="8">
    <mergeCell ref="B9:F9"/>
    <mergeCell ref="B12:F12"/>
    <mergeCell ref="B10:F10"/>
    <mergeCell ref="B11:F11"/>
    <mergeCell ref="B568:F568"/>
    <mergeCell ref="E464:E466"/>
    <mergeCell ref="F464:F466"/>
    <mergeCell ref="B464:B466"/>
  </mergeCells>
  <hyperlinks>
    <hyperlink ref="D15" r:id="rId1" location="Взр.пол.перв.прием!A1"/>
    <hyperlink ref="D31" r:id="rId2" location="Взр.пол.повт.прием!A1"/>
    <hyperlink ref="D47" r:id="rId3" location="Взр.пол.профосмотр!A1"/>
    <hyperlink ref="D63" r:id="rId4" location="'Взр.пол.прием на дому'!A1"/>
    <hyperlink ref="D80" r:id="rId5" location="Дет.пол.перв.прием!A1"/>
    <hyperlink ref="D94" r:id="rId6" location="Дет.пол.повт.прием!A1"/>
    <hyperlink ref="D108" r:id="rId7" location="'Дет.пол.на дому'!A1"/>
    <hyperlink ref="D123" r:id="rId8" location="Общие!A1"/>
    <hyperlink ref="D165" r:id="rId9" location="ЛОР!A1"/>
    <hyperlink ref="D174" r:id="rId10" location="Офтальмолог!A1"/>
    <hyperlink ref="D184" r:id="rId11" location="Травматолог!A1"/>
    <hyperlink ref="D187" r:id="rId12" location="Урологические!A1"/>
    <hyperlink ref="D193" r:id="rId13" location="Хирург!A1"/>
    <hyperlink ref="D204" r:id="rId14" location="Гематология!A1"/>
    <hyperlink ref="D210" r:id="rId15" location="Биохимия!A1"/>
    <hyperlink ref="D236" r:id="rId16" location="ИФА!A1"/>
    <hyperlink ref="D256" r:id="rId17" location="Моча!A1"/>
    <hyperlink ref="D269" r:id="rId18" location="Кал!A1"/>
    <hyperlink ref="D278" r:id="rId19" location="мокрота!A1"/>
    <hyperlink ref="D282" r:id="rId20" location="Трих.цитология!A1" display="Параклиника\КДЛ.xlsx - Трих.цитология!A1"/>
    <hyperlink ref="D285" r:id="rId21" location="Прочие!A1"/>
    <hyperlink ref="D295" r:id="rId22" location="УЗИ!A1"/>
    <hyperlink ref="D315" r:id="rId23" location="ОЛД!A1"/>
    <hyperlink ref="D386" r:id="rId24" location="ФГДС!A1"/>
    <hyperlink ref="D390" r:id="rId25" location="ОФД!A1"/>
    <hyperlink ref="D407" r:id="rId26" location="ОВЛ!A1"/>
    <hyperlink ref="D437" r:id="rId27" location="ФТО!A1"/>
    <hyperlink ref="D446" r:id="rId28"/>
    <hyperlink ref="D554" r:id="rId29" location="Бланк!A1" display="Прочие услуги"/>
    <hyperlink ref="D557" r:id="rId30" location="Бланк!A1" display="Прочие услуги"/>
  </hyperlinks>
  <pageMargins left="0.62992125984251968" right="0.19685039370078741" top="0" bottom="0" header="0.15748031496062992" footer="0.15748031496062992"/>
  <pageSetup paperSize="9" scale="70" fitToHeight="10" orientation="portrait" r:id="rId31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topLeftCell="A11" zoomScale="90" zoomScaleSheetLayoutView="90" workbookViewId="0">
      <selection sqref="A1:E14"/>
    </sheetView>
  </sheetViews>
  <sheetFormatPr defaultColWidth="9.140625" defaultRowHeight="18.75"/>
  <cols>
    <col min="1" max="1" width="30.42578125" style="46" customWidth="1"/>
    <col min="2" max="2" width="22" style="46" customWidth="1"/>
    <col min="3" max="3" width="14.85546875" style="46" customWidth="1"/>
    <col min="4" max="4" width="16.140625" style="46" customWidth="1"/>
    <col min="5" max="5" width="22.7109375" style="46" customWidth="1"/>
    <col min="6" max="16384" width="9.140625" style="46"/>
  </cols>
  <sheetData>
    <row r="1" spans="1:5" ht="20.25">
      <c r="A1" s="385" t="s">
        <v>628</v>
      </c>
      <c r="B1" s="385"/>
      <c r="C1" s="385"/>
      <c r="D1" s="385"/>
      <c r="E1" s="385"/>
    </row>
    <row r="2" spans="1:5">
      <c r="A2" s="386" t="s">
        <v>629</v>
      </c>
      <c r="B2" s="386"/>
      <c r="C2" s="386"/>
      <c r="D2" s="386"/>
      <c r="E2" s="386"/>
    </row>
    <row r="3" spans="1:5">
      <c r="A3" s="384" t="s">
        <v>625</v>
      </c>
      <c r="B3" s="384"/>
      <c r="C3" s="384"/>
      <c r="D3" s="384"/>
      <c r="E3" s="384"/>
    </row>
    <row r="4" spans="1:5">
      <c r="A4" s="384" t="s">
        <v>764</v>
      </c>
      <c r="B4" s="384"/>
      <c r="C4" s="384"/>
      <c r="D4" s="384"/>
      <c r="E4" s="384"/>
    </row>
    <row r="5" spans="1:5" s="106" customFormat="1">
      <c r="A5" s="108" t="s">
        <v>630</v>
      </c>
      <c r="B5" s="108" t="s">
        <v>631</v>
      </c>
      <c r="C5" s="108" t="s">
        <v>632</v>
      </c>
      <c r="D5" s="108" t="s">
        <v>633</v>
      </c>
      <c r="E5" s="108" t="s">
        <v>646</v>
      </c>
    </row>
    <row r="6" spans="1:5" s="112" customFormat="1" ht="80.099999999999994" customHeight="1">
      <c r="A6" s="113" t="s">
        <v>841</v>
      </c>
      <c r="B6" s="114" t="s">
        <v>647</v>
      </c>
      <c r="C6" s="114"/>
      <c r="D6" s="114"/>
      <c r="E6" s="114"/>
    </row>
    <row r="7" spans="1:5" s="107" customFormat="1" ht="80.099999999999994" customHeight="1">
      <c r="A7" s="110" t="s">
        <v>634</v>
      </c>
      <c r="B7" s="114" t="s">
        <v>640</v>
      </c>
      <c r="C7" s="109"/>
      <c r="D7" s="109"/>
      <c r="E7" s="109"/>
    </row>
    <row r="8" spans="1:5" s="107" customFormat="1" ht="80.099999999999994" customHeight="1">
      <c r="A8" s="110" t="s">
        <v>766</v>
      </c>
      <c r="B8" s="114" t="s">
        <v>767</v>
      </c>
      <c r="C8" s="109"/>
      <c r="D8" s="109"/>
      <c r="E8" s="109"/>
    </row>
    <row r="9" spans="1:5" s="107" customFormat="1" ht="80.099999999999994" customHeight="1">
      <c r="A9" s="110" t="s">
        <v>635</v>
      </c>
      <c r="B9" s="114" t="s">
        <v>641</v>
      </c>
      <c r="C9" s="109"/>
      <c r="D9" s="109"/>
      <c r="E9" s="109"/>
    </row>
    <row r="10" spans="1:5" s="107" customFormat="1" ht="80.099999999999994" customHeight="1">
      <c r="A10" s="110" t="s">
        <v>636</v>
      </c>
      <c r="B10" s="114" t="s">
        <v>642</v>
      </c>
      <c r="C10" s="109"/>
      <c r="D10" s="109"/>
      <c r="E10" s="109"/>
    </row>
    <row r="11" spans="1:5" s="107" customFormat="1" ht="80.099999999999994" customHeight="1">
      <c r="A11" s="110" t="s">
        <v>637</v>
      </c>
      <c r="B11" s="114" t="s">
        <v>643</v>
      </c>
      <c r="C11" s="109"/>
      <c r="D11" s="109"/>
      <c r="E11" s="109"/>
    </row>
    <row r="12" spans="1:5" s="107" customFormat="1" ht="80.099999999999994" customHeight="1">
      <c r="A12" s="110" t="s">
        <v>638</v>
      </c>
      <c r="B12" s="114" t="s">
        <v>644</v>
      </c>
      <c r="C12" s="109"/>
      <c r="D12" s="109"/>
      <c r="E12" s="109"/>
    </row>
    <row r="13" spans="1:5" s="107" customFormat="1" ht="80.099999999999994" customHeight="1">
      <c r="A13" s="110" t="s">
        <v>639</v>
      </c>
      <c r="B13" s="114" t="s">
        <v>645</v>
      </c>
      <c r="C13" s="109"/>
      <c r="D13" s="109"/>
      <c r="E13" s="109"/>
    </row>
    <row r="14" spans="1:5" s="107" customFormat="1" ht="80.099999999999994" customHeight="1">
      <c r="A14" s="110" t="s">
        <v>768</v>
      </c>
      <c r="B14" s="114" t="s">
        <v>765</v>
      </c>
      <c r="C14" s="109"/>
      <c r="D14" s="109"/>
      <c r="E14" s="109"/>
    </row>
  </sheetData>
  <mergeCells count="4">
    <mergeCell ref="A3:E3"/>
    <mergeCell ref="A4:E4"/>
    <mergeCell ref="A1:E1"/>
    <mergeCell ref="A2:E2"/>
  </mergeCells>
  <pageMargins left="0.9055118110236221" right="0.5118110236220472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506"/>
  <sheetViews>
    <sheetView topLeftCell="D1" workbookViewId="0">
      <pane xSplit="2" ySplit="4" topLeftCell="J215" activePane="bottomRight" state="frozen"/>
      <selection activeCell="D1" sqref="D1"/>
      <selection pane="topRight" activeCell="F1" sqref="F1"/>
      <selection pane="bottomLeft" activeCell="D5" sqref="D5"/>
      <selection pane="bottomRight" activeCell="S217" sqref="S217"/>
    </sheetView>
  </sheetViews>
  <sheetFormatPr defaultColWidth="9.140625" defaultRowHeight="15"/>
  <cols>
    <col min="1" max="1" width="41.28515625" style="116" hidden="1" customWidth="1"/>
    <col min="2" max="2" width="23.5703125" style="116" hidden="1" customWidth="1"/>
    <col min="3" max="3" width="9.140625" style="116" hidden="1" customWidth="1"/>
    <col min="4" max="4" width="10" style="170" customWidth="1"/>
    <col min="5" max="5" width="56.140625" style="116" customWidth="1"/>
    <col min="6" max="17" width="8.7109375" style="116" customWidth="1"/>
    <col min="18" max="18" width="13.42578125" style="116" customWidth="1"/>
    <col min="19" max="19" width="17.140625" style="116" customWidth="1"/>
    <col min="20" max="16384" width="9.140625" style="116"/>
  </cols>
  <sheetData>
    <row r="1" spans="1:19" s="46" customFormat="1" ht="18.75">
      <c r="D1" s="153"/>
      <c r="E1" s="388" t="s">
        <v>654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</row>
    <row r="2" spans="1:19" ht="18.75">
      <c r="D2" s="153"/>
      <c r="E2" s="388" t="s">
        <v>655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9" s="119" customFormat="1" ht="81.75" customHeight="1">
      <c r="A3" s="117" t="s">
        <v>1</v>
      </c>
      <c r="B3" s="118" t="e">
        <f>#REF!</f>
        <v>#REF!</v>
      </c>
      <c r="D3" s="154" t="s">
        <v>9</v>
      </c>
      <c r="E3" s="127" t="s">
        <v>648</v>
      </c>
      <c r="F3" s="389" t="s">
        <v>664</v>
      </c>
      <c r="G3" s="390"/>
      <c r="H3" s="389" t="s">
        <v>649</v>
      </c>
      <c r="I3" s="390"/>
      <c r="J3" s="389" t="s">
        <v>1</v>
      </c>
      <c r="K3" s="390"/>
      <c r="L3" s="389" t="s">
        <v>2</v>
      </c>
      <c r="M3" s="390"/>
      <c r="N3" s="391" t="s">
        <v>650</v>
      </c>
      <c r="O3" s="392"/>
      <c r="P3" s="393" t="s">
        <v>658</v>
      </c>
      <c r="Q3" s="394"/>
      <c r="R3" s="172" t="s">
        <v>651</v>
      </c>
      <c r="S3" s="294" t="s">
        <v>685</v>
      </c>
    </row>
    <row r="4" spans="1:19" s="119" customFormat="1" ht="19.5" customHeight="1">
      <c r="A4" s="117"/>
      <c r="B4" s="118"/>
      <c r="D4" s="154"/>
      <c r="E4" s="127"/>
      <c r="F4" s="176" t="s">
        <v>656</v>
      </c>
      <c r="G4" s="176" t="s">
        <v>657</v>
      </c>
      <c r="H4" s="176" t="s">
        <v>656</v>
      </c>
      <c r="I4" s="176" t="s">
        <v>657</v>
      </c>
      <c r="J4" s="176" t="s">
        <v>656</v>
      </c>
      <c r="K4" s="176" t="s">
        <v>657</v>
      </c>
      <c r="L4" s="176" t="s">
        <v>656</v>
      </c>
      <c r="M4" s="176" t="s">
        <v>657</v>
      </c>
      <c r="N4" s="177" t="s">
        <v>656</v>
      </c>
      <c r="O4" s="177" t="s">
        <v>657</v>
      </c>
      <c r="P4" s="182" t="s">
        <v>656</v>
      </c>
      <c r="Q4" s="182" t="s">
        <v>657</v>
      </c>
      <c r="R4" s="176" t="s">
        <v>656</v>
      </c>
    </row>
    <row r="5" spans="1:19">
      <c r="A5" s="120" t="s">
        <v>3</v>
      </c>
      <c r="B5" s="121" t="e">
        <f>SUM(B3:B3)</f>
        <v>#REF!</v>
      </c>
      <c r="C5" s="122"/>
      <c r="D5" s="155" t="s">
        <v>4</v>
      </c>
      <c r="E5" s="128" t="s">
        <v>5</v>
      </c>
      <c r="F5" s="126"/>
      <c r="G5" s="126"/>
      <c r="H5" s="126"/>
      <c r="I5" s="126"/>
      <c r="J5" s="128"/>
      <c r="K5" s="128"/>
      <c r="L5" s="128"/>
      <c r="M5" s="128"/>
      <c r="N5" s="178"/>
      <c r="O5" s="178"/>
      <c r="P5" s="183"/>
      <c r="Q5" s="183"/>
      <c r="R5" s="128"/>
    </row>
    <row r="6" spans="1:19">
      <c r="A6" s="120" t="s">
        <v>652</v>
      </c>
      <c r="B6" s="123" t="s">
        <v>653</v>
      </c>
      <c r="D6" s="156" t="s">
        <v>31</v>
      </c>
      <c r="E6" s="129" t="s">
        <v>30</v>
      </c>
      <c r="F6" s="173"/>
      <c r="G6" s="173"/>
      <c r="H6" s="129"/>
      <c r="I6" s="129"/>
      <c r="J6" s="129"/>
      <c r="K6" s="129"/>
      <c r="L6" s="129"/>
      <c r="M6" s="129"/>
      <c r="N6" s="179"/>
      <c r="O6" s="179"/>
      <c r="P6" s="184"/>
      <c r="Q6" s="184"/>
      <c r="R6" s="129"/>
    </row>
    <row r="7" spans="1:19">
      <c r="D7" s="157" t="s">
        <v>72</v>
      </c>
      <c r="E7" s="125" t="str">
        <f>[6]Взр.пол.перв.прием!$B$7</f>
        <v>Врач акушер-гинеколог</v>
      </c>
      <c r="F7" s="174">
        <f>SUM([6]Взр.пол.перв.прием!$L$7:$L$8)</f>
        <v>196.73691402460625</v>
      </c>
      <c r="G7" s="175">
        <f>F7/R7</f>
        <v>0.39347382804921249</v>
      </c>
      <c r="H7" s="174">
        <f>[6]Взр.пол.перв.прием!$M$7</f>
        <v>62.2</v>
      </c>
      <c r="I7" s="175">
        <f>H7/R7</f>
        <v>0.12440000000000001</v>
      </c>
      <c r="J7" s="174"/>
      <c r="K7" s="174"/>
      <c r="L7" s="174">
        <f>[6]Взр.пол.перв.прием!$N$7</f>
        <v>158.20846251084379</v>
      </c>
      <c r="M7" s="175">
        <f>L7/R7</f>
        <v>0.31641692502168756</v>
      </c>
      <c r="N7" s="180">
        <f>[6]Взр.пол.перв.прием!$O$7</f>
        <v>417.14537653545</v>
      </c>
      <c r="O7" s="181">
        <f>N7/R7</f>
        <v>0.83429075307089995</v>
      </c>
      <c r="P7" s="185">
        <f>[6]Взр.пол.перв.прием!$P$7</f>
        <v>83.429075307090002</v>
      </c>
      <c r="Q7" s="186">
        <f t="shared" ref="Q7:Q21" si="0">(R7-N7)/R7</f>
        <v>0.1657092469291</v>
      </c>
      <c r="R7" s="187">
        <f>[6]Взр.пол.перв.прием!$R$7</f>
        <v>500</v>
      </c>
      <c r="S7" s="295">
        <f>(F7+H7+J7)/R7</f>
        <v>0.51787382804921256</v>
      </c>
    </row>
    <row r="8" spans="1:19">
      <c r="B8" s="122"/>
      <c r="D8" s="157" t="s">
        <v>73</v>
      </c>
      <c r="E8" s="125" t="str">
        <f>[6]Взр.пол.перв.прием!$B$9</f>
        <v>Врач-гастроэнтеролог</v>
      </c>
      <c r="F8" s="174">
        <f>SUM([6]Взр.пол.перв.прием!$L$9:$L$10)</f>
        <v>250.43075569685567</v>
      </c>
      <c r="G8" s="175">
        <f t="shared" ref="G8:G21" si="1">F8/R8</f>
        <v>0.50086151139371138</v>
      </c>
      <c r="H8" s="174">
        <f>[6]Взр.пол.перв.прием!$M$9</f>
        <v>10.199999999999999</v>
      </c>
      <c r="I8" s="175">
        <f t="shared" ref="I8:I21" si="2">H8/R8</f>
        <v>2.0399999999999998E-2</v>
      </c>
      <c r="J8" s="174"/>
      <c r="K8" s="174"/>
      <c r="L8" s="174">
        <f>[6]Взр.пол.перв.прием!$N$9</f>
        <v>159.24338674214869</v>
      </c>
      <c r="M8" s="175">
        <f t="shared" ref="M8:M21" si="3">L8/R8</f>
        <v>0.31848677348429738</v>
      </c>
      <c r="N8" s="180">
        <f>[6]Взр.пол.перв.прием!$O$9</f>
        <v>419.87414243900434</v>
      </c>
      <c r="O8" s="181">
        <f t="shared" ref="O8:O21" si="4">N8/R8</f>
        <v>0.83974828487800868</v>
      </c>
      <c r="P8" s="185">
        <f>[6]Взр.пол.перв.прием!$P$9</f>
        <v>83.974828487800877</v>
      </c>
      <c r="Q8" s="186">
        <f t="shared" si="0"/>
        <v>0.16025171512199132</v>
      </c>
      <c r="R8" s="187">
        <f>[6]Взр.пол.перв.прием!$R$9</f>
        <v>500</v>
      </c>
      <c r="S8" s="295">
        <f t="shared" ref="S8:S71" si="5">(F8+H8+J8)/R8</f>
        <v>0.52126151139371135</v>
      </c>
    </row>
    <row r="9" spans="1:19">
      <c r="B9" s="122"/>
      <c r="D9" s="157" t="s">
        <v>74</v>
      </c>
      <c r="E9" s="125" t="str">
        <f>[6]Взр.пол.перв.прием!$B$11</f>
        <v>Врач-дерматовенеролог</v>
      </c>
      <c r="F9" s="174">
        <f>SUM([6]Взр.пол.перв.прием!$L$11:$L$12)</f>
        <v>250.43075569685567</v>
      </c>
      <c r="G9" s="175">
        <f t="shared" si="1"/>
        <v>0.50086151139371138</v>
      </c>
      <c r="H9" s="174">
        <f>[6]Взр.пол.перв.прием!$M$11</f>
        <v>10.199999999999999</v>
      </c>
      <c r="I9" s="175">
        <f t="shared" si="2"/>
        <v>2.0399999999999998E-2</v>
      </c>
      <c r="J9" s="174"/>
      <c r="K9" s="174"/>
      <c r="L9" s="174">
        <f>[6]Взр.пол.перв.прием!$N$11</f>
        <v>159.24338674214869</v>
      </c>
      <c r="M9" s="175">
        <f t="shared" si="3"/>
        <v>0.31848677348429738</v>
      </c>
      <c r="N9" s="180">
        <f>[6]Взр.пол.перв.прием!$O$11</f>
        <v>419.87414243900434</v>
      </c>
      <c r="O9" s="181">
        <f t="shared" si="4"/>
        <v>0.83974828487800868</v>
      </c>
      <c r="P9" s="185">
        <f>[6]Взр.пол.перв.прием!$P$11</f>
        <v>83.974828487800877</v>
      </c>
      <c r="Q9" s="186">
        <f t="shared" si="0"/>
        <v>0.16025171512199132</v>
      </c>
      <c r="R9" s="187">
        <f>[6]Взр.пол.перв.прием!$R$11</f>
        <v>500</v>
      </c>
      <c r="S9" s="295">
        <f t="shared" si="5"/>
        <v>0.52126151139371135</v>
      </c>
    </row>
    <row r="10" spans="1:19">
      <c r="D10" s="157" t="s">
        <v>75</v>
      </c>
      <c r="E10" s="125" t="str">
        <f>[6]Взр.пол.перв.прием!$B$13</f>
        <v>Врач-кардиолог</v>
      </c>
      <c r="F10" s="174">
        <f>SUM([6]Взр.пол.перв.прием!$L$13:$L$14)</f>
        <v>254.28353655373041</v>
      </c>
      <c r="G10" s="175">
        <f t="shared" si="1"/>
        <v>0.50856707310746085</v>
      </c>
      <c r="H10" s="174">
        <f>[6]Взр.пол.перв.прием!$M$13</f>
        <v>10.199999999999999</v>
      </c>
      <c r="I10" s="175">
        <f t="shared" si="2"/>
        <v>2.0399999999999998E-2</v>
      </c>
      <c r="J10" s="174"/>
      <c r="K10" s="174"/>
      <c r="L10" s="174">
        <f>[6]Взр.пол.перв.прием!$N$13</f>
        <v>161.59740620690309</v>
      </c>
      <c r="M10" s="175">
        <f t="shared" si="3"/>
        <v>0.32319481241380615</v>
      </c>
      <c r="N10" s="180">
        <f>[6]Взр.пол.перв.прием!$O$13</f>
        <v>426.08094276063349</v>
      </c>
      <c r="O10" s="181">
        <f t="shared" si="4"/>
        <v>0.85216188552126693</v>
      </c>
      <c r="P10" s="185">
        <f>[6]Взр.пол.перв.прием!$P$13</f>
        <v>76.69456969691403</v>
      </c>
      <c r="Q10" s="186">
        <f t="shared" si="0"/>
        <v>0.14783811447873302</v>
      </c>
      <c r="R10" s="187">
        <f>[6]Взр.пол.перв.прием!$R$13</f>
        <v>500</v>
      </c>
      <c r="S10" s="295">
        <f t="shared" si="5"/>
        <v>0.52896707310746083</v>
      </c>
    </row>
    <row r="11" spans="1:19" s="124" customFormat="1">
      <c r="D11" s="157" t="s">
        <v>76</v>
      </c>
      <c r="E11" s="125" t="str">
        <f>[6]Взр.пол.перв.прием!$B$15</f>
        <v>Врач-невролог</v>
      </c>
      <c r="F11" s="174">
        <f>SUM([6]Взр.пол.перв.прием!$L$15:$L$16)</f>
        <v>250.43075569685567</v>
      </c>
      <c r="G11" s="175">
        <f t="shared" si="1"/>
        <v>0.50086151139371138</v>
      </c>
      <c r="H11" s="174">
        <f>[6]Взр.пол.перв.прием!$M$15</f>
        <v>10.199999999999999</v>
      </c>
      <c r="I11" s="175">
        <f t="shared" si="2"/>
        <v>2.0399999999999998E-2</v>
      </c>
      <c r="J11" s="174"/>
      <c r="K11" s="174"/>
      <c r="L11" s="174">
        <f>[6]Взр.пол.перв.прием!$N$15</f>
        <v>159.24338674214869</v>
      </c>
      <c r="M11" s="175">
        <f t="shared" si="3"/>
        <v>0.31848677348429738</v>
      </c>
      <c r="N11" s="180">
        <f>[6]Взр.пол.перв.прием!$O$15</f>
        <v>419.87414243900434</v>
      </c>
      <c r="O11" s="181">
        <f t="shared" si="4"/>
        <v>0.83974828487800868</v>
      </c>
      <c r="P11" s="185">
        <f>[6]Взр.пол.перв.прием!$P$15</f>
        <v>83.974828487800877</v>
      </c>
      <c r="Q11" s="186">
        <f t="shared" si="0"/>
        <v>0.16025171512199132</v>
      </c>
      <c r="R11" s="187">
        <f>[6]Взр.пол.перв.прием!$R$15</f>
        <v>500</v>
      </c>
      <c r="S11" s="295">
        <f t="shared" si="5"/>
        <v>0.52126151139371135</v>
      </c>
    </row>
    <row r="12" spans="1:19" s="124" customFormat="1">
      <c r="D12" s="157" t="s">
        <v>77</v>
      </c>
      <c r="E12" s="125" t="str">
        <f>[6]Взр.пол.перв.прием!$B$17</f>
        <v>Врач общей практики</v>
      </c>
      <c r="F12" s="174">
        <f>SUM([6]Взр.пол.перв.прием!$L$17:$L$18)</f>
        <v>252.04344484423694</v>
      </c>
      <c r="G12" s="175">
        <f t="shared" si="1"/>
        <v>0.50408688968847393</v>
      </c>
      <c r="H12" s="174">
        <f>[6]Взр.пол.перв.прием!$M$17</f>
        <v>10.199999999999999</v>
      </c>
      <c r="I12" s="175">
        <f t="shared" si="2"/>
        <v>2.0399999999999998E-2</v>
      </c>
      <c r="J12" s="174"/>
      <c r="K12" s="174"/>
      <c r="L12" s="174">
        <f>[6]Взр.пол.перв.прием!$N$17</f>
        <v>160.22872740505187</v>
      </c>
      <c r="M12" s="175">
        <f t="shared" si="3"/>
        <v>0.32045745481010374</v>
      </c>
      <c r="N12" s="180">
        <f>[6]Взр.пол.перв.прием!$O$17</f>
        <v>422.4721722492888</v>
      </c>
      <c r="O12" s="181">
        <f t="shared" si="4"/>
        <v>0.84494434449857758</v>
      </c>
      <c r="P12" s="185">
        <f>[6]Взр.пол.перв.прием!$P$17</f>
        <v>80.269712727364876</v>
      </c>
      <c r="Q12" s="186">
        <f t="shared" si="0"/>
        <v>0.15505565550142239</v>
      </c>
      <c r="R12" s="187">
        <f>[6]Взр.пол.перв.прием!$R$17</f>
        <v>500</v>
      </c>
      <c r="S12" s="295">
        <f t="shared" si="5"/>
        <v>0.5244868896884739</v>
      </c>
    </row>
    <row r="13" spans="1:19" s="124" customFormat="1">
      <c r="D13" s="157" t="s">
        <v>78</v>
      </c>
      <c r="E13" s="125" t="str">
        <f>[6]Взр.пол.перв.прием!$B$19</f>
        <v>Врач-онколог</v>
      </c>
      <c r="F13" s="174">
        <f>SUM([6]Взр.пол.перв.прием!$L$19:$L$20)</f>
        <v>252.7252848142175</v>
      </c>
      <c r="G13" s="175">
        <f t="shared" si="1"/>
        <v>0.50545056962843504</v>
      </c>
      <c r="H13" s="174">
        <f>[6]Взр.пол.перв.прием!$M$19</f>
        <v>10.199999999999999</v>
      </c>
      <c r="I13" s="175">
        <f t="shared" si="2"/>
        <v>2.0399999999999998E-2</v>
      </c>
      <c r="J13" s="174"/>
      <c r="K13" s="174"/>
      <c r="L13" s="174">
        <f>[6]Взр.пол.перв.прием!$N$19</f>
        <v>160.64532638142961</v>
      </c>
      <c r="M13" s="175">
        <f t="shared" si="3"/>
        <v>0.32129065276285923</v>
      </c>
      <c r="N13" s="180">
        <f>[6]Взр.пол.перв.прием!$O$19</f>
        <v>423.57061119564713</v>
      </c>
      <c r="O13" s="181">
        <f t="shared" si="4"/>
        <v>0.8471412223912943</v>
      </c>
      <c r="P13" s="185">
        <f>[6]Взр.пол.перв.прием!$P$19</f>
        <v>80.478416127172963</v>
      </c>
      <c r="Q13" s="186">
        <f t="shared" si="0"/>
        <v>0.15285877760870573</v>
      </c>
      <c r="R13" s="187">
        <f>[6]Взр.пол.перв.прием!$R$19</f>
        <v>500</v>
      </c>
      <c r="S13" s="295">
        <f t="shared" si="5"/>
        <v>0.52585056962843502</v>
      </c>
    </row>
    <row r="14" spans="1:19" s="124" customFormat="1">
      <c r="D14" s="157" t="s">
        <v>79</v>
      </c>
      <c r="E14" s="125" t="str">
        <f>[6]Взр.пол.перв.прием!$B$21</f>
        <v>Врач-оториноларинголог</v>
      </c>
      <c r="F14" s="174">
        <f>SUM([6]Взр.пол.перв.прием!$L$21:$L$22)</f>
        <v>252.7252848142175</v>
      </c>
      <c r="G14" s="175">
        <f t="shared" si="1"/>
        <v>0.50545056962843504</v>
      </c>
      <c r="H14" s="174">
        <f>[6]Взр.пол.перв.прием!$M$21</f>
        <v>10.199999999999999</v>
      </c>
      <c r="I14" s="175">
        <f t="shared" si="2"/>
        <v>2.0399999999999998E-2</v>
      </c>
      <c r="J14" s="174"/>
      <c r="K14" s="174"/>
      <c r="L14" s="174">
        <f>[6]Взр.пол.перв.прием!$N$21</f>
        <v>160.64532638142961</v>
      </c>
      <c r="M14" s="175">
        <f t="shared" si="3"/>
        <v>0.32129065276285923</v>
      </c>
      <c r="N14" s="180">
        <f>[6]Взр.пол.перв.прием!$O$21</f>
        <v>423.57061119564713</v>
      </c>
      <c r="O14" s="181">
        <f t="shared" si="4"/>
        <v>0.8471412223912943</v>
      </c>
      <c r="P14" s="185">
        <f>[6]Взр.пол.перв.прием!$P$21</f>
        <v>80.478416127172963</v>
      </c>
      <c r="Q14" s="186">
        <f t="shared" si="0"/>
        <v>0.15285877760870573</v>
      </c>
      <c r="R14" s="187">
        <f>[6]Взр.пол.перв.прием!$R$21</f>
        <v>500</v>
      </c>
      <c r="S14" s="295">
        <f t="shared" si="5"/>
        <v>0.52585056962843502</v>
      </c>
    </row>
    <row r="15" spans="1:19" s="124" customFormat="1">
      <c r="D15" s="157" t="s">
        <v>80</v>
      </c>
      <c r="E15" s="125" t="str">
        <f>[6]Взр.пол.перв.прием!$B$23</f>
        <v>Врач-офтальмолог</v>
      </c>
      <c r="F15" s="174">
        <f>SUM([6]Взр.пол.перв.прием!$L$23:$L$24)</f>
        <v>252.7252848142175</v>
      </c>
      <c r="G15" s="175">
        <f t="shared" si="1"/>
        <v>0.50545056962843504</v>
      </c>
      <c r="H15" s="174">
        <f>[6]Взр.пол.перв.прием!$M$23</f>
        <v>10.199999999999999</v>
      </c>
      <c r="I15" s="175">
        <f t="shared" si="2"/>
        <v>2.0399999999999998E-2</v>
      </c>
      <c r="J15" s="174"/>
      <c r="K15" s="174"/>
      <c r="L15" s="174">
        <f>[6]Взр.пол.перв.прием!$N$23</f>
        <v>160.64532638142961</v>
      </c>
      <c r="M15" s="175">
        <f t="shared" si="3"/>
        <v>0.32129065276285923</v>
      </c>
      <c r="N15" s="180">
        <f>[6]Взр.пол.перв.прием!$O$23</f>
        <v>423.57061119564713</v>
      </c>
      <c r="O15" s="181">
        <f t="shared" si="4"/>
        <v>0.8471412223912943</v>
      </c>
      <c r="P15" s="185">
        <f>[6]Взр.пол.перв.прием!$P$23</f>
        <v>80.478416127172963</v>
      </c>
      <c r="Q15" s="186">
        <f t="shared" si="0"/>
        <v>0.15285877760870573</v>
      </c>
      <c r="R15" s="187">
        <f>[6]Взр.пол.перв.прием!$R$23</f>
        <v>500</v>
      </c>
      <c r="S15" s="295">
        <f t="shared" si="5"/>
        <v>0.52585056962843502</v>
      </c>
    </row>
    <row r="16" spans="1:19" s="124" customFormat="1">
      <c r="D16" s="157" t="s">
        <v>81</v>
      </c>
      <c r="E16" s="125" t="str">
        <f>[6]Взр.пол.перв.прием!$B$25</f>
        <v>Врач-пульмонолог</v>
      </c>
      <c r="F16" s="174">
        <f>SUM([6]Взр.пол.перв.прием!$L$25:$L$26)</f>
        <v>254.28353655373041</v>
      </c>
      <c r="G16" s="175">
        <f t="shared" si="1"/>
        <v>0.50856707310746085</v>
      </c>
      <c r="H16" s="174">
        <f>[6]Взр.пол.перв.прием!$M$25</f>
        <v>10.199999999999999</v>
      </c>
      <c r="I16" s="175">
        <f t="shared" si="2"/>
        <v>2.0399999999999998E-2</v>
      </c>
      <c r="J16" s="174"/>
      <c r="K16" s="174"/>
      <c r="L16" s="174">
        <f>[6]Взр.пол.перв.прием!$N$25</f>
        <v>161.59740620690309</v>
      </c>
      <c r="M16" s="175">
        <f t="shared" si="3"/>
        <v>0.32319481241380615</v>
      </c>
      <c r="N16" s="180">
        <f>[6]Взр.пол.перв.прием!$O$25</f>
        <v>426.08094276063349</v>
      </c>
      <c r="O16" s="181">
        <f t="shared" si="4"/>
        <v>0.85216188552126693</v>
      </c>
      <c r="P16" s="185">
        <f>[6]Взр.пол.перв.прием!$P$25</f>
        <v>76.69456969691403</v>
      </c>
      <c r="Q16" s="186">
        <f t="shared" si="0"/>
        <v>0.14783811447873302</v>
      </c>
      <c r="R16" s="187">
        <f>[6]Взр.пол.перв.прием!$R$25</f>
        <v>500</v>
      </c>
      <c r="S16" s="295">
        <f t="shared" si="5"/>
        <v>0.52896707310746083</v>
      </c>
    </row>
    <row r="17" spans="4:19" s="124" customFormat="1">
      <c r="D17" s="157" t="s">
        <v>82</v>
      </c>
      <c r="E17" s="125" t="str">
        <f>[6]Взр.пол.перв.прием!$B$27</f>
        <v>Врач-терапевт</v>
      </c>
      <c r="F17" s="174">
        <f>SUM([6]Взр.пол.перв.прием!$L$27:$L$28)</f>
        <v>256.85205712498021</v>
      </c>
      <c r="G17" s="175">
        <f t="shared" si="1"/>
        <v>0.51370411424996043</v>
      </c>
      <c r="H17" s="174">
        <f>[6]Взр.пол.перв.прием!$M$27</f>
        <v>10.199999999999999</v>
      </c>
      <c r="I17" s="175">
        <f t="shared" si="2"/>
        <v>2.0399999999999998E-2</v>
      </c>
      <c r="J17" s="174"/>
      <c r="K17" s="174"/>
      <c r="L17" s="174">
        <f>[6]Взр.пол.перв.прием!$N$27</f>
        <v>163.16675251673934</v>
      </c>
      <c r="M17" s="175">
        <f t="shared" si="3"/>
        <v>0.32633350503347869</v>
      </c>
      <c r="N17" s="180">
        <f>[6]Взр.пол.перв.прием!$O$27</f>
        <v>430.21880964171953</v>
      </c>
      <c r="O17" s="181">
        <f t="shared" si="4"/>
        <v>0.86043761928343909</v>
      </c>
      <c r="P17" s="185">
        <f>[6]Взр.пол.перв.прием!$P$27</f>
        <v>73.137197639092321</v>
      </c>
      <c r="Q17" s="186">
        <f t="shared" si="0"/>
        <v>0.13956238071656094</v>
      </c>
      <c r="R17" s="187">
        <f>[6]Взр.пол.перв.прием!$R$27</f>
        <v>500</v>
      </c>
      <c r="S17" s="295">
        <f t="shared" si="5"/>
        <v>0.5341041142499604</v>
      </c>
    </row>
    <row r="18" spans="4:19" s="124" customFormat="1">
      <c r="D18" s="157" t="s">
        <v>83</v>
      </c>
      <c r="E18" s="125" t="str">
        <f>[6]Взр.пол.перв.прием!$B$29</f>
        <v>Врач-травматолог-ортопед</v>
      </c>
      <c r="F18" s="174">
        <f>SUM([6]Взр.пол.перв.прием!$L$29:$L$30)</f>
        <v>252.7252848142175</v>
      </c>
      <c r="G18" s="175">
        <f t="shared" si="1"/>
        <v>0.50545056962843504</v>
      </c>
      <c r="H18" s="174">
        <f>[6]Взр.пол.перв.прием!$M$29</f>
        <v>10.199999999999999</v>
      </c>
      <c r="I18" s="175">
        <f t="shared" si="2"/>
        <v>2.0399999999999998E-2</v>
      </c>
      <c r="J18" s="174"/>
      <c r="K18" s="174"/>
      <c r="L18" s="174">
        <f>[6]Взр.пол.перв.прием!$N$29</f>
        <v>160.64532638142961</v>
      </c>
      <c r="M18" s="175">
        <f t="shared" si="3"/>
        <v>0.32129065276285923</v>
      </c>
      <c r="N18" s="180">
        <f>[6]Взр.пол.перв.прием!$O$29</f>
        <v>423.57061119564713</v>
      </c>
      <c r="O18" s="181">
        <f t="shared" si="4"/>
        <v>0.8471412223912943</v>
      </c>
      <c r="P18" s="185">
        <f>[6]Взр.пол.перв.прием!$P$29</f>
        <v>80.478416127172963</v>
      </c>
      <c r="Q18" s="186">
        <f t="shared" si="0"/>
        <v>0.15285877760870573</v>
      </c>
      <c r="R18" s="187">
        <f>[6]Взр.пол.перв.прием!$R$29</f>
        <v>500</v>
      </c>
      <c r="S18" s="295">
        <f t="shared" si="5"/>
        <v>0.52585056962843502</v>
      </c>
    </row>
    <row r="19" spans="4:19" s="124" customFormat="1">
      <c r="D19" s="157" t="s">
        <v>84</v>
      </c>
      <c r="E19" s="125" t="str">
        <f>[6]Взр.пол.перв.прием!$B$31</f>
        <v>Врач-уролог</v>
      </c>
      <c r="F19" s="174">
        <f>SUM([6]Взр.пол.перв.прием!$L$31:$L$32)</f>
        <v>252.7252848142175</v>
      </c>
      <c r="G19" s="175">
        <f t="shared" si="1"/>
        <v>0.50545056962843504</v>
      </c>
      <c r="H19" s="174">
        <f>[6]Взр.пол.перв.прием!$M$31</f>
        <v>10.199999999999999</v>
      </c>
      <c r="I19" s="175">
        <f t="shared" si="2"/>
        <v>2.0399999999999998E-2</v>
      </c>
      <c r="J19" s="174"/>
      <c r="K19" s="174"/>
      <c r="L19" s="174">
        <f>[6]Взр.пол.перв.прием!$N$31</f>
        <v>160.64532638142961</v>
      </c>
      <c r="M19" s="175">
        <f t="shared" si="3"/>
        <v>0.32129065276285923</v>
      </c>
      <c r="N19" s="180">
        <f>[6]Взр.пол.перв.прием!$O$31</f>
        <v>423.57061119564713</v>
      </c>
      <c r="O19" s="181">
        <f t="shared" si="4"/>
        <v>0.8471412223912943</v>
      </c>
      <c r="P19" s="185">
        <f>[6]Взр.пол.перв.прием!$P$31</f>
        <v>80.478416127172963</v>
      </c>
      <c r="Q19" s="186">
        <f t="shared" si="0"/>
        <v>0.15285877760870573</v>
      </c>
      <c r="R19" s="187">
        <f>[6]Взр.пол.перв.прием!$R$31</f>
        <v>500</v>
      </c>
      <c r="S19" s="295">
        <f t="shared" si="5"/>
        <v>0.52585056962843502</v>
      </c>
    </row>
    <row r="20" spans="4:19" s="124" customFormat="1">
      <c r="D20" s="157" t="s">
        <v>85</v>
      </c>
      <c r="E20" s="125" t="str">
        <f>[6]Взр.пол.перв.прием!$B$33</f>
        <v>Врач-хирург</v>
      </c>
      <c r="F20" s="174">
        <f>SUM([6]Взр.пол.перв.прием!$L$33:$L$35)</f>
        <v>254.38966662621317</v>
      </c>
      <c r="G20" s="175">
        <f t="shared" si="1"/>
        <v>0.5087793332524263</v>
      </c>
      <c r="H20" s="174">
        <f>[6]Взр.пол.перв.прием!$M$33</f>
        <v>10.199999999999999</v>
      </c>
      <c r="I20" s="175">
        <f t="shared" si="2"/>
        <v>2.0399999999999998E-2</v>
      </c>
      <c r="J20" s="174"/>
      <c r="K20" s="174"/>
      <c r="L20" s="174">
        <f>[6]Взр.пол.перв.прием!$N$33</f>
        <v>161.66225086474924</v>
      </c>
      <c r="M20" s="175">
        <f t="shared" si="3"/>
        <v>0.3233245017294985</v>
      </c>
      <c r="N20" s="180">
        <f>[6]Взр.пол.перв.прием!$O$33</f>
        <v>426.2519174909624</v>
      </c>
      <c r="O20" s="181">
        <f t="shared" si="4"/>
        <v>0.85250383498192484</v>
      </c>
      <c r="P20" s="185">
        <f>[6]Взр.пол.перв.прием!$P$33</f>
        <v>76.725345148373222</v>
      </c>
      <c r="Q20" s="186">
        <f t="shared" si="0"/>
        <v>0.14749616501807519</v>
      </c>
      <c r="R20" s="187">
        <f>[6]Взр.пол.перв.прием!$R$33</f>
        <v>500</v>
      </c>
      <c r="S20" s="295">
        <f t="shared" si="5"/>
        <v>0.52917933325242628</v>
      </c>
    </row>
    <row r="21" spans="4:19" s="124" customFormat="1">
      <c r="D21" s="157" t="s">
        <v>86</v>
      </c>
      <c r="E21" s="125" t="str">
        <f>[6]Взр.пол.перв.прием!$B$36</f>
        <v>Врач-эндокринолог</v>
      </c>
      <c r="F21" s="174">
        <f>SUM([6]Взр.пол.перв.прием!$L$36:$L$37)</f>
        <v>254.28353655373041</v>
      </c>
      <c r="G21" s="175">
        <f t="shared" si="1"/>
        <v>0.50856707310746085</v>
      </c>
      <c r="H21" s="174">
        <f>[6]Взр.пол.перв.прием!$M$36</f>
        <v>10.199999999999999</v>
      </c>
      <c r="I21" s="175">
        <f t="shared" si="2"/>
        <v>2.0399999999999998E-2</v>
      </c>
      <c r="J21" s="174"/>
      <c r="K21" s="174"/>
      <c r="L21" s="174">
        <f>[6]Взр.пол.перв.прием!$N$36</f>
        <v>161.59740620690309</v>
      </c>
      <c r="M21" s="175">
        <f t="shared" si="3"/>
        <v>0.32319481241380615</v>
      </c>
      <c r="N21" s="180">
        <f>[6]Взр.пол.перв.прием!$O$36</f>
        <v>426.08094276063349</v>
      </c>
      <c r="O21" s="181">
        <f t="shared" si="4"/>
        <v>0.85216188552126693</v>
      </c>
      <c r="P21" s="185">
        <f>[6]Взр.пол.перв.прием!$P$36</f>
        <v>76.69456969691403</v>
      </c>
      <c r="Q21" s="186">
        <f t="shared" si="0"/>
        <v>0.14783811447873302</v>
      </c>
      <c r="R21" s="187">
        <f>[6]Взр.пол.перв.прием!$R$36</f>
        <v>500</v>
      </c>
      <c r="S21" s="295">
        <f t="shared" si="5"/>
        <v>0.52896707310746083</v>
      </c>
    </row>
    <row r="22" spans="4:19" s="124" customFormat="1">
      <c r="D22" s="156" t="s">
        <v>32</v>
      </c>
      <c r="E22" s="129" t="s">
        <v>35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295" t="e">
        <f t="shared" si="5"/>
        <v>#DIV/0!</v>
      </c>
    </row>
    <row r="23" spans="4:19">
      <c r="D23" s="157" t="s">
        <v>87</v>
      </c>
      <c r="E23" s="125" t="str">
        <f>[6]Взр.пол.повт.прием!$B$7</f>
        <v>Врач акушер-гинеколог</v>
      </c>
      <c r="F23" s="174">
        <f>SUM([6]Взр.пол.повт.прием!$L$7:$L$8)</f>
        <v>146.06225435160161</v>
      </c>
      <c r="G23" s="175">
        <f>F23/R23</f>
        <v>0.48687418117200537</v>
      </c>
      <c r="H23" s="174">
        <f>[6]Взр.пол.повт.прием!$M$7</f>
        <v>10.199999999999999</v>
      </c>
      <c r="I23" s="175">
        <f>H23/R23</f>
        <v>3.3999999999999996E-2</v>
      </c>
      <c r="J23" s="174"/>
      <c r="K23" s="174"/>
      <c r="L23" s="174">
        <f>[6]Взр.пол.повт.прием!$N$7</f>
        <v>95.475035309550393</v>
      </c>
      <c r="M23" s="175">
        <f>L23/R23</f>
        <v>0.31825011769850131</v>
      </c>
      <c r="N23" s="180">
        <f>[6]Взр.пол.повт.прием!$O$7</f>
        <v>251.73728966115198</v>
      </c>
      <c r="O23" s="181">
        <f>N23/R23</f>
        <v>0.83912429887050655</v>
      </c>
      <c r="P23" s="185">
        <f>[6]Взр.пол.повт.прием!$P$7</f>
        <v>47.830085035618879</v>
      </c>
      <c r="Q23" s="186">
        <f>P23/R23</f>
        <v>0.15943361678539628</v>
      </c>
      <c r="R23" s="187">
        <f>[6]Взр.пол.повт.прием!$R$7</f>
        <v>300</v>
      </c>
      <c r="S23" s="295">
        <f t="shared" si="5"/>
        <v>0.52087418117200535</v>
      </c>
    </row>
    <row r="24" spans="4:19">
      <c r="D24" s="157" t="s">
        <v>88</v>
      </c>
      <c r="E24" s="125" t="str">
        <f>[6]Взр.пол.повт.прием!$B$9</f>
        <v>Врач-гастроэнтеролог</v>
      </c>
      <c r="F24" s="174">
        <f>SUM([6]Взр.пол.повт.прием!$L$9:$L$10)</f>
        <v>144.09400404711391</v>
      </c>
      <c r="G24" s="175">
        <f t="shared" ref="G24:G37" si="6">F24/R24</f>
        <v>0.48031334682371302</v>
      </c>
      <c r="H24" s="174">
        <f>[6]Взр.пол.повт.прием!$M$9</f>
        <v>10.199999999999999</v>
      </c>
      <c r="I24" s="175">
        <f t="shared" ref="I24:I37" si="7">H24/R24</f>
        <v>3.3999999999999996E-2</v>
      </c>
      <c r="J24" s="174"/>
      <c r="K24" s="174"/>
      <c r="L24" s="174">
        <f>[6]Взр.пол.повт.прием!$N$9</f>
        <v>94.27244951492743</v>
      </c>
      <c r="M24" s="175">
        <f t="shared" ref="M24:M69" si="8">L24/R24</f>
        <v>0.31424149838309146</v>
      </c>
      <c r="N24" s="180">
        <f>[6]Взр.пол.повт.прием!$O$9</f>
        <v>248.56645356204135</v>
      </c>
      <c r="O24" s="181">
        <f t="shared" ref="O24:O69" si="9">N24/R24</f>
        <v>0.82855484520680445</v>
      </c>
      <c r="P24" s="185">
        <f>[6]Взр.пол.повт.прием!$P$9</f>
        <v>49.713290712408273</v>
      </c>
      <c r="Q24" s="186">
        <f>P24/R24</f>
        <v>0.1657109690413609</v>
      </c>
      <c r="R24" s="187">
        <f>[6]Взр.пол.повт.прием!$R$9</f>
        <v>300</v>
      </c>
      <c r="S24" s="295">
        <f t="shared" si="5"/>
        <v>0.51431334682371299</v>
      </c>
    </row>
    <row r="25" spans="4:19">
      <c r="D25" s="157" t="s">
        <v>89</v>
      </c>
      <c r="E25" s="125" t="str">
        <f>[6]Взр.пол.повт.прием!$B$11</f>
        <v>Врач-дерматовенеролог</v>
      </c>
      <c r="F25" s="174">
        <f>SUM([6]Взр.пол.повт.прием!$L$11:$L$12)</f>
        <v>144.09400404711391</v>
      </c>
      <c r="G25" s="175">
        <f t="shared" si="6"/>
        <v>0.48031334682371302</v>
      </c>
      <c r="H25" s="174">
        <f>[6]Взр.пол.повт.прием!$M$11</f>
        <v>10.199999999999999</v>
      </c>
      <c r="I25" s="175">
        <f t="shared" si="7"/>
        <v>3.3999999999999996E-2</v>
      </c>
      <c r="J25" s="174"/>
      <c r="K25" s="174"/>
      <c r="L25" s="174">
        <f>[6]Взр.пол.повт.прием!$N$11</f>
        <v>94.27244951492743</v>
      </c>
      <c r="M25" s="175">
        <f t="shared" si="8"/>
        <v>0.31424149838309146</v>
      </c>
      <c r="N25" s="180">
        <f>[6]Взр.пол.повт.прием!$O$11</f>
        <v>248.56645356204135</v>
      </c>
      <c r="O25" s="181">
        <f t="shared" si="9"/>
        <v>0.82855484520680445</v>
      </c>
      <c r="P25" s="185">
        <f>[6]Взр.пол.повт.прием!$P$11</f>
        <v>49.713290712408273</v>
      </c>
      <c r="Q25" s="186">
        <f>P25/R25</f>
        <v>0.1657109690413609</v>
      </c>
      <c r="R25" s="187">
        <f>[6]Взр.пол.повт.прием!$R$11</f>
        <v>300</v>
      </c>
      <c r="S25" s="295">
        <f t="shared" si="5"/>
        <v>0.51431334682371299</v>
      </c>
    </row>
    <row r="26" spans="4:19">
      <c r="D26" s="157" t="s">
        <v>90</v>
      </c>
      <c r="E26" s="125" t="str">
        <f>[6]Взр.пол.повт.прием!$B$13</f>
        <v>Врач-кардиолог</v>
      </c>
      <c r="F26" s="174">
        <f>SUM([6]Взр.пол.повт.прием!$L$13:$L$14)</f>
        <v>144.73613418992636</v>
      </c>
      <c r="G26" s="175">
        <f t="shared" si="6"/>
        <v>0.48245378063308786</v>
      </c>
      <c r="H26" s="174">
        <f>[6]Взр.пол.повт.прием!$M$13</f>
        <v>10.199999999999999</v>
      </c>
      <c r="I26" s="175">
        <f t="shared" si="7"/>
        <v>3.3999999999999996E-2</v>
      </c>
      <c r="J26" s="174"/>
      <c r="K26" s="174"/>
      <c r="L26" s="174">
        <f>[6]Взр.пол.повт.прием!$N$13</f>
        <v>94.664786092386507</v>
      </c>
      <c r="M26" s="175">
        <f t="shared" si="8"/>
        <v>0.3155492869746217</v>
      </c>
      <c r="N26" s="180">
        <f>[6]Взр.пол.повт.прием!$O$13</f>
        <v>249.60092028231287</v>
      </c>
      <c r="O26" s="181">
        <f t="shared" si="9"/>
        <v>0.83200306760770959</v>
      </c>
      <c r="P26" s="185">
        <f>[6]Взр.пол.повт.прием!$P$13</f>
        <v>49.920184056462574</v>
      </c>
      <c r="Q26" s="186">
        <f t="shared" ref="Q26:Q37" si="10">(R26-N26)/R26</f>
        <v>0.16799693239229044</v>
      </c>
      <c r="R26" s="187">
        <f>[6]Взр.пол.повт.прием!$R$13</f>
        <v>300</v>
      </c>
      <c r="S26" s="295">
        <f t="shared" si="5"/>
        <v>0.51645378063308778</v>
      </c>
    </row>
    <row r="27" spans="4:19" ht="15.75" customHeight="1">
      <c r="D27" s="157" t="s">
        <v>91</v>
      </c>
      <c r="E27" s="125" t="str">
        <f>[6]Взр.пол.повт.прием!$B$15</f>
        <v>Врач-невролог</v>
      </c>
      <c r="F27" s="174">
        <f>SUM([6]Взр.пол.повт.прием!$L$15:$L$16)</f>
        <v>144.09400404711391</v>
      </c>
      <c r="G27" s="175">
        <f t="shared" si="6"/>
        <v>0.48031334682371302</v>
      </c>
      <c r="H27" s="174">
        <f>[6]Взр.пол.повт.прием!$M$15</f>
        <v>10.199999999999999</v>
      </c>
      <c r="I27" s="175">
        <f t="shared" si="7"/>
        <v>3.3999999999999996E-2</v>
      </c>
      <c r="J27" s="174"/>
      <c r="K27" s="174"/>
      <c r="L27" s="174">
        <f>[6]Взр.пол.повт.прием!$N$15</f>
        <v>94.27244951492743</v>
      </c>
      <c r="M27" s="175">
        <f t="shared" si="8"/>
        <v>0.31424149838309146</v>
      </c>
      <c r="N27" s="180">
        <f>[6]Взр.пол.повт.прием!$O$15</f>
        <v>248.56645356204135</v>
      </c>
      <c r="O27" s="181">
        <f t="shared" si="9"/>
        <v>0.82855484520680445</v>
      </c>
      <c r="P27" s="185">
        <f>[6]Взр.пол.повт.прием!$P$15</f>
        <v>49.713290712408273</v>
      </c>
      <c r="Q27" s="186">
        <f t="shared" si="10"/>
        <v>0.17144515479319553</v>
      </c>
      <c r="R27" s="187">
        <f>[6]Взр.пол.повт.прием!$R$15</f>
        <v>300</v>
      </c>
      <c r="S27" s="295">
        <f t="shared" si="5"/>
        <v>0.51431334682371299</v>
      </c>
    </row>
    <row r="28" spans="4:19">
      <c r="D28" s="157" t="s">
        <v>92</v>
      </c>
      <c r="E28" s="125" t="str">
        <f>[6]Взр.пол.повт.прием!$B$17</f>
        <v>Врач общей практики</v>
      </c>
      <c r="F28" s="174">
        <f>SUM([6]Взр.пол.повт.прием!$L$17:$L$18)</f>
        <v>144.85255450818215</v>
      </c>
      <c r="G28" s="175">
        <f t="shared" si="6"/>
        <v>0.48284184836060717</v>
      </c>
      <c r="H28" s="174">
        <f>[6]Взр.пол.повт.прием!$M$17</f>
        <v>10.199999999999999</v>
      </c>
      <c r="I28" s="175">
        <f t="shared" si="7"/>
        <v>3.3999999999999996E-2</v>
      </c>
      <c r="J28" s="174"/>
      <c r="K28" s="174"/>
      <c r="L28" s="174">
        <f>[6]Взр.пол.повт.прием!$N$17</f>
        <v>94.735918011238837</v>
      </c>
      <c r="M28" s="175">
        <f t="shared" si="8"/>
        <v>0.31578639337079611</v>
      </c>
      <c r="N28" s="180">
        <f>[6]Взр.пол.повт.прием!$O$17</f>
        <v>249.78847251942096</v>
      </c>
      <c r="O28" s="181">
        <f t="shared" si="9"/>
        <v>0.83262824173140326</v>
      </c>
      <c r="P28" s="185">
        <f>[6]Взр.пол.повт.прием!$P$17</f>
        <v>49.957694503884198</v>
      </c>
      <c r="Q28" s="186">
        <f t="shared" si="10"/>
        <v>0.16737175826859679</v>
      </c>
      <c r="R28" s="187">
        <f>[6]Взр.пол.повт.прием!$R$17</f>
        <v>300</v>
      </c>
      <c r="S28" s="295">
        <f t="shared" si="5"/>
        <v>0.51684184836060709</v>
      </c>
    </row>
    <row r="29" spans="4:19">
      <c r="D29" s="157" t="s">
        <v>93</v>
      </c>
      <c r="E29" s="125" t="str">
        <f>[6]Взр.пол.повт.прием!$B$19</f>
        <v>Врач-онколог</v>
      </c>
      <c r="F29" s="174">
        <f>SUM([6]Взр.пол.повт.прием!$L$19:$L$20)</f>
        <v>145.41424080079594</v>
      </c>
      <c r="G29" s="175">
        <f t="shared" si="6"/>
        <v>0.48471413600265312</v>
      </c>
      <c r="H29" s="174">
        <f>[6]Взр.пол.повт.прием!$M$19</f>
        <v>10.199999999999999</v>
      </c>
      <c r="I29" s="175">
        <f t="shared" si="7"/>
        <v>3.3999999999999996E-2</v>
      </c>
      <c r="J29" s="174"/>
      <c r="K29" s="174"/>
      <c r="L29" s="174">
        <f>[6]Взр.пол.повт.прием!$N$19</f>
        <v>95.079104015067557</v>
      </c>
      <c r="M29" s="175">
        <f t="shared" si="8"/>
        <v>0.31693034671689185</v>
      </c>
      <c r="N29" s="180">
        <f>[6]Взр.пол.повт.прием!$O$19</f>
        <v>250.6933448158635</v>
      </c>
      <c r="O29" s="181">
        <f t="shared" si="9"/>
        <v>0.83564448271954495</v>
      </c>
      <c r="P29" s="185">
        <f>[6]Взр.пол.повт.прием!$P$19</f>
        <v>50.138668963172705</v>
      </c>
      <c r="Q29" s="186">
        <f t="shared" si="10"/>
        <v>0.164355517280455</v>
      </c>
      <c r="R29" s="187">
        <f>[6]Взр.пол.повт.прием!$R$19</f>
        <v>300</v>
      </c>
      <c r="S29" s="295">
        <f t="shared" si="5"/>
        <v>0.51871413600265304</v>
      </c>
    </row>
    <row r="30" spans="4:19">
      <c r="D30" s="157" t="s">
        <v>94</v>
      </c>
      <c r="E30" s="125" t="str">
        <f>[6]Взр.пол.повт.прием!$B$21</f>
        <v>Врач-оториноларинголог</v>
      </c>
      <c r="F30" s="174">
        <f>SUM([6]Взр.пол.повт.прием!$L$21:$L$22)</f>
        <v>145.41424080079594</v>
      </c>
      <c r="G30" s="175">
        <f t="shared" si="6"/>
        <v>0.48471413600265312</v>
      </c>
      <c r="H30" s="174">
        <f>[6]Взр.пол.повт.прием!$M$21</f>
        <v>10.199999999999999</v>
      </c>
      <c r="I30" s="175">
        <f t="shared" si="7"/>
        <v>3.3999999999999996E-2</v>
      </c>
      <c r="J30" s="174"/>
      <c r="K30" s="174"/>
      <c r="L30" s="174">
        <f>[6]Взр.пол.повт.прием!$N$21</f>
        <v>95.079104015067557</v>
      </c>
      <c r="M30" s="175">
        <f t="shared" si="8"/>
        <v>0.31693034671689185</v>
      </c>
      <c r="N30" s="180">
        <f>[6]Взр.пол.повт.прием!$O$21</f>
        <v>250.6933448158635</v>
      </c>
      <c r="O30" s="181">
        <f t="shared" si="9"/>
        <v>0.83564448271954495</v>
      </c>
      <c r="P30" s="185">
        <f>[6]Взр.пол.повт.прием!$P$21</f>
        <v>50.138668963172705</v>
      </c>
      <c r="Q30" s="186">
        <f t="shared" si="10"/>
        <v>0.164355517280455</v>
      </c>
      <c r="R30" s="187">
        <f>[6]Взр.пол.повт.прием!$R$21</f>
        <v>300</v>
      </c>
      <c r="S30" s="295">
        <f t="shared" si="5"/>
        <v>0.51871413600265304</v>
      </c>
    </row>
    <row r="31" spans="4:19">
      <c r="D31" s="157" t="s">
        <v>95</v>
      </c>
      <c r="E31" s="125" t="str">
        <f>[6]Взр.пол.повт.прием!$B$23</f>
        <v>Врач-офтальмолог</v>
      </c>
      <c r="F31" s="174">
        <f>SUM([6]Взр.пол.повт.прием!$L$23:$L$24)</f>
        <v>145.41424080079594</v>
      </c>
      <c r="G31" s="175">
        <f t="shared" si="6"/>
        <v>0.48471413600265312</v>
      </c>
      <c r="H31" s="174">
        <f>[6]Взр.пол.повт.прием!$M$23</f>
        <v>10.199999999999999</v>
      </c>
      <c r="I31" s="175">
        <f t="shared" si="7"/>
        <v>3.3999999999999996E-2</v>
      </c>
      <c r="J31" s="174"/>
      <c r="K31" s="174"/>
      <c r="L31" s="174">
        <f>[6]Взр.пол.повт.прием!$N$23</f>
        <v>95.079104015067557</v>
      </c>
      <c r="M31" s="175">
        <f t="shared" si="8"/>
        <v>0.31693034671689185</v>
      </c>
      <c r="N31" s="180">
        <f>[6]Взр.пол.повт.прием!$O$23</f>
        <v>250.6933448158635</v>
      </c>
      <c r="O31" s="181">
        <f t="shared" si="9"/>
        <v>0.83564448271954495</v>
      </c>
      <c r="P31" s="185">
        <f>[6]Взр.пол.повт.прием!$P$23</f>
        <v>50.138668963172705</v>
      </c>
      <c r="Q31" s="186">
        <f t="shared" si="10"/>
        <v>0.164355517280455</v>
      </c>
      <c r="R31" s="187">
        <f>[6]Взр.пол.повт.прием!$R$23</f>
        <v>300</v>
      </c>
      <c r="S31" s="295">
        <f t="shared" si="5"/>
        <v>0.51871413600265304</v>
      </c>
    </row>
    <row r="32" spans="4:19">
      <c r="D32" s="157" t="s">
        <v>96</v>
      </c>
      <c r="E32" s="125" t="str">
        <f>[6]Взр.пол.повт.прием!$B$25</f>
        <v>Врач-пульмонолог</v>
      </c>
      <c r="F32" s="174">
        <f>SUM([6]Взр.пол.повт.прием!$L$25:$L$26)</f>
        <v>144.73613418992636</v>
      </c>
      <c r="G32" s="175">
        <f t="shared" si="6"/>
        <v>0.48245378063308786</v>
      </c>
      <c r="H32" s="174">
        <f>[6]Взр.пол.повт.прием!$M$25</f>
        <v>10.199999999999999</v>
      </c>
      <c r="I32" s="175">
        <f t="shared" si="7"/>
        <v>3.3999999999999996E-2</v>
      </c>
      <c r="J32" s="174"/>
      <c r="K32" s="174"/>
      <c r="L32" s="174">
        <f>[6]Взр.пол.повт.прием!$N$25</f>
        <v>94.664786092386507</v>
      </c>
      <c r="M32" s="175">
        <f t="shared" si="8"/>
        <v>0.3155492869746217</v>
      </c>
      <c r="N32" s="180">
        <f>[6]Взр.пол.повт.прием!$O$25</f>
        <v>249.60092028231287</v>
      </c>
      <c r="O32" s="181">
        <f t="shared" si="9"/>
        <v>0.83200306760770959</v>
      </c>
      <c r="P32" s="185">
        <f>[6]Взр.пол.повт.прием!$P$25</f>
        <v>49.920184056462574</v>
      </c>
      <c r="Q32" s="186">
        <f t="shared" si="10"/>
        <v>0.16799693239229044</v>
      </c>
      <c r="R32" s="187">
        <f>[6]Взр.пол.повт.прием!$R$25</f>
        <v>300</v>
      </c>
      <c r="S32" s="295">
        <f t="shared" si="5"/>
        <v>0.51645378063308778</v>
      </c>
    </row>
    <row r="33" spans="4:19">
      <c r="D33" s="157" t="s">
        <v>97</v>
      </c>
      <c r="E33" s="125" t="str">
        <f>[6]Взр.пол.повт.прием!$B$27</f>
        <v>Врач-терапевт</v>
      </c>
      <c r="F33" s="174">
        <f>SUM([6]Взр.пол.повт.прием!$L$27:$L$28)</f>
        <v>144.09400404711391</v>
      </c>
      <c r="G33" s="175">
        <f t="shared" si="6"/>
        <v>0.48031334682371302</v>
      </c>
      <c r="H33" s="174">
        <f>[6]Взр.пол.повт.прием!$M$27</f>
        <v>10.199999999999999</v>
      </c>
      <c r="I33" s="175">
        <f t="shared" si="7"/>
        <v>3.3999999999999996E-2</v>
      </c>
      <c r="J33" s="174"/>
      <c r="K33" s="174"/>
      <c r="L33" s="174">
        <f>[6]Взр.пол.повт.прием!$N$27</f>
        <v>94.27244951492743</v>
      </c>
      <c r="M33" s="175">
        <f t="shared" si="8"/>
        <v>0.31424149838309146</v>
      </c>
      <c r="N33" s="180">
        <f>[6]Взр.пол.повт.прием!$O$27</f>
        <v>248.56645356204135</v>
      </c>
      <c r="O33" s="181">
        <f t="shared" si="9"/>
        <v>0.82855484520680445</v>
      </c>
      <c r="P33" s="185">
        <f>[6]Взр.пол.повт.прием!$P$27</f>
        <v>49.713290712408273</v>
      </c>
      <c r="Q33" s="186">
        <f t="shared" si="10"/>
        <v>0.17144515479319553</v>
      </c>
      <c r="R33" s="187">
        <f>[6]Взр.пол.повт.прием!$R$27</f>
        <v>300</v>
      </c>
      <c r="S33" s="295">
        <f t="shared" si="5"/>
        <v>0.51431334682371299</v>
      </c>
    </row>
    <row r="34" spans="4:19">
      <c r="D34" s="157" t="s">
        <v>98</v>
      </c>
      <c r="E34" s="125" t="str">
        <f>[6]Взр.пол.повт.прием!$B$29</f>
        <v>Врач-травматолог-ортопед</v>
      </c>
      <c r="F34" s="174">
        <f>SUM([6]Взр.пол.повт.прием!$L$29:$L$30)</f>
        <v>145.41424080079594</v>
      </c>
      <c r="G34" s="175">
        <f t="shared" si="6"/>
        <v>0.48471413600265312</v>
      </c>
      <c r="H34" s="174">
        <f>[6]Взр.пол.повт.прием!$M$29</f>
        <v>10.199999999999999</v>
      </c>
      <c r="I34" s="175">
        <f t="shared" si="7"/>
        <v>3.3999999999999996E-2</v>
      </c>
      <c r="J34" s="174"/>
      <c r="K34" s="174"/>
      <c r="L34" s="174">
        <f>[6]Взр.пол.повт.прием!$N$29</f>
        <v>95.079104015067557</v>
      </c>
      <c r="M34" s="175">
        <f t="shared" si="8"/>
        <v>0.31693034671689185</v>
      </c>
      <c r="N34" s="180">
        <f>[6]Взр.пол.повт.прием!$O$29</f>
        <v>250.6933448158635</v>
      </c>
      <c r="O34" s="181">
        <f t="shared" si="9"/>
        <v>0.83564448271954495</v>
      </c>
      <c r="P34" s="185">
        <f>[6]Взр.пол.повт.прием!$P$29</f>
        <v>50.138668963172705</v>
      </c>
      <c r="Q34" s="186">
        <f t="shared" si="10"/>
        <v>0.164355517280455</v>
      </c>
      <c r="R34" s="187">
        <f>[6]Взр.пол.повт.прием!$R$29</f>
        <v>300</v>
      </c>
      <c r="S34" s="295">
        <f t="shared" si="5"/>
        <v>0.51871413600265304</v>
      </c>
    </row>
    <row r="35" spans="4:19">
      <c r="D35" s="157" t="s">
        <v>99</v>
      </c>
      <c r="E35" s="125" t="str">
        <f>[6]Взр.пол.повт.прием!$B$31</f>
        <v>Врач-уролог</v>
      </c>
      <c r="F35" s="174">
        <f>SUM([6]Взр.пол.повт.прием!$L$31:$L$32)</f>
        <v>145.41424080079594</v>
      </c>
      <c r="G35" s="175">
        <f t="shared" si="6"/>
        <v>0.48471413600265312</v>
      </c>
      <c r="H35" s="174">
        <f>[6]Взр.пол.повт.прием!$M$31</f>
        <v>10.199999999999999</v>
      </c>
      <c r="I35" s="175">
        <f t="shared" si="7"/>
        <v>3.3999999999999996E-2</v>
      </c>
      <c r="J35" s="174"/>
      <c r="K35" s="174"/>
      <c r="L35" s="174">
        <f>[6]Взр.пол.повт.прием!$N$31</f>
        <v>95.079104015067557</v>
      </c>
      <c r="M35" s="175">
        <f t="shared" si="8"/>
        <v>0.31693034671689185</v>
      </c>
      <c r="N35" s="180">
        <f>[6]Взр.пол.повт.прием!$O$31</f>
        <v>250.6933448158635</v>
      </c>
      <c r="O35" s="181">
        <f t="shared" si="9"/>
        <v>0.83564448271954495</v>
      </c>
      <c r="P35" s="185">
        <f>[6]Взр.пол.повт.прием!$P$31</f>
        <v>50.138668963172705</v>
      </c>
      <c r="Q35" s="186">
        <f t="shared" si="10"/>
        <v>0.164355517280455</v>
      </c>
      <c r="R35" s="187">
        <f>[6]Взр.пол.повт.прием!$R$31</f>
        <v>300</v>
      </c>
      <c r="S35" s="295">
        <f t="shared" si="5"/>
        <v>0.51871413600265304</v>
      </c>
    </row>
    <row r="36" spans="4:19">
      <c r="D36" s="157" t="s">
        <v>100</v>
      </c>
      <c r="E36" s="125" t="str">
        <f>[6]Взр.пол.повт.прием!$B$33</f>
        <v>Врач-хирург</v>
      </c>
      <c r="F36" s="174">
        <f>SUM([6]Взр.пол.повт.прием!$L$33:$L$35)</f>
        <v>147.35756985311014</v>
      </c>
      <c r="G36" s="175">
        <f t="shared" si="6"/>
        <v>0.49119189951036712</v>
      </c>
      <c r="H36" s="174">
        <f>[6]Взр.пол.повт.прием!$M$33</f>
        <v>10.199999999999999</v>
      </c>
      <c r="I36" s="175">
        <f t="shared" si="7"/>
        <v>3.3999999999999996E-2</v>
      </c>
      <c r="J36" s="174"/>
      <c r="K36" s="174"/>
      <c r="L36" s="174">
        <f>[6]Взр.пол.повт.прием!$N$33</f>
        <v>96.2664631163275</v>
      </c>
      <c r="M36" s="175">
        <f t="shared" si="8"/>
        <v>0.32088821038775833</v>
      </c>
      <c r="N36" s="180">
        <f>[6]Взр.пол.повт.прием!$O$33</f>
        <v>253.82403296943764</v>
      </c>
      <c r="O36" s="181">
        <f t="shared" si="9"/>
        <v>0.84608010989812543</v>
      </c>
      <c r="P36" s="185">
        <f>[6]Взр.пол.повт.прием!$P$33</f>
        <v>50.764806593887528</v>
      </c>
      <c r="Q36" s="186">
        <f t="shared" si="10"/>
        <v>0.15391989010187454</v>
      </c>
      <c r="R36" s="187">
        <f>[6]Взр.пол.повт.прием!$R$33</f>
        <v>300</v>
      </c>
      <c r="S36" s="295">
        <f t="shared" si="5"/>
        <v>0.52519189951036704</v>
      </c>
    </row>
    <row r="37" spans="4:19">
      <c r="D37" s="157" t="s">
        <v>101</v>
      </c>
      <c r="E37" s="125" t="str">
        <f>[6]Взр.пол.повт.прием!$B$36</f>
        <v>Врач-эндокринолог</v>
      </c>
      <c r="F37" s="174">
        <f>SUM([6]Взр.пол.повт.прием!$L$36:$L$37)</f>
        <v>144.73613418992636</v>
      </c>
      <c r="G37" s="175">
        <f t="shared" si="6"/>
        <v>0.48245378063308786</v>
      </c>
      <c r="H37" s="174">
        <f>[6]Взр.пол.повт.прием!$M$36</f>
        <v>10.199999999999999</v>
      </c>
      <c r="I37" s="175">
        <f t="shared" si="7"/>
        <v>3.3999999999999996E-2</v>
      </c>
      <c r="J37" s="174"/>
      <c r="K37" s="174"/>
      <c r="L37" s="174">
        <f>[6]Взр.пол.повт.прием!$N$36</f>
        <v>94.664786092386507</v>
      </c>
      <c r="M37" s="175">
        <f t="shared" si="8"/>
        <v>0.3155492869746217</v>
      </c>
      <c r="N37" s="180">
        <f>[6]Взр.пол.повт.прием!$O$36</f>
        <v>249.60092028231287</v>
      </c>
      <c r="O37" s="181">
        <f t="shared" si="9"/>
        <v>0.83200306760770959</v>
      </c>
      <c r="P37" s="185">
        <f>[6]Взр.пол.повт.прием!$P$36</f>
        <v>49.920184056462574</v>
      </c>
      <c r="Q37" s="186">
        <f t="shared" si="10"/>
        <v>0.16799693239229044</v>
      </c>
      <c r="R37" s="187">
        <f>[6]Взр.пол.повт.прием!$R$36</f>
        <v>300</v>
      </c>
      <c r="S37" s="295">
        <f t="shared" si="5"/>
        <v>0.51645378063308778</v>
      </c>
    </row>
    <row r="38" spans="4:19">
      <c r="D38" s="158" t="s">
        <v>33</v>
      </c>
      <c r="E38" s="130" t="s">
        <v>38</v>
      </c>
      <c r="F38" s="125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295" t="e">
        <f t="shared" si="5"/>
        <v>#DIV/0!</v>
      </c>
    </row>
    <row r="39" spans="4:19">
      <c r="D39" s="157" t="s">
        <v>102</v>
      </c>
      <c r="E39" s="125" t="str">
        <f>[6]Взр.пол.профосмотр!$B$7</f>
        <v>Врач акушер-гинеколог</v>
      </c>
      <c r="F39" s="174">
        <f>SUM([6]Взр.пол.профосмотр!$L$7:$L$8)</f>
        <v>35.300447959412416</v>
      </c>
      <c r="G39" s="175">
        <f>F39/R39</f>
        <v>0.2206277997463276</v>
      </c>
      <c r="H39" s="174">
        <f>[6]Взр.пол.профосмотр!$M$7</f>
        <v>62.2</v>
      </c>
      <c r="I39" s="175">
        <f>H39/R39</f>
        <v>0.38875000000000004</v>
      </c>
      <c r="J39" s="125"/>
      <c r="K39" s="125"/>
      <c r="L39" s="174">
        <f>[6]Взр.пол.профосмотр!$N$7</f>
        <v>59.572023648630221</v>
      </c>
      <c r="M39" s="175">
        <f t="shared" si="8"/>
        <v>0.37232514780393888</v>
      </c>
      <c r="N39" s="180">
        <f>[6]Взр.пол.профосмотр!$O$7</f>
        <v>157.07247160804263</v>
      </c>
      <c r="O39" s="181">
        <f t="shared" si="9"/>
        <v>0.98170294755026644</v>
      </c>
      <c r="P39" s="185">
        <f>[6]Взр.пол.профосмотр!$P$7</f>
        <v>7.8536235804021324</v>
      </c>
      <c r="Q39" s="186">
        <f>(R39-N39)/R39</f>
        <v>1.8297052449733543E-2</v>
      </c>
      <c r="R39" s="187">
        <f>[6]Взр.пол.профосмотр!$R$7</f>
        <v>160</v>
      </c>
      <c r="S39" s="295">
        <f t="shared" si="5"/>
        <v>0.60937779974632755</v>
      </c>
    </row>
    <row r="40" spans="4:19">
      <c r="D40" s="157" t="s">
        <v>103</v>
      </c>
      <c r="E40" s="125" t="str">
        <f>[6]Взр.пол.профосмотр!$B$9</f>
        <v>Врач-дерматовенеролог</v>
      </c>
      <c r="F40" s="174">
        <f>SUM([6]Взр.пол.профосмотр!$L$9:$L$10)</f>
        <v>56.507452567495648</v>
      </c>
      <c r="G40" s="291">
        <f t="shared" ref="G40:G69" si="11">F40/R40</f>
        <v>0.51370411424996043</v>
      </c>
      <c r="H40" s="174">
        <f>[6]Взр.пол.профосмотр!$M$9</f>
        <v>10.199999999999999</v>
      </c>
      <c r="I40" s="291">
        <f t="shared" ref="I40:I69" si="12">H40/R40</f>
        <v>9.2727272727272728E-2</v>
      </c>
      <c r="J40" s="125"/>
      <c r="K40" s="125"/>
      <c r="L40" s="174">
        <f>[6]Взр.пол.профосмотр!$N$9</f>
        <v>40.757740349510875</v>
      </c>
      <c r="M40" s="291">
        <f t="shared" si="8"/>
        <v>0.37052491226828066</v>
      </c>
      <c r="N40" s="180">
        <f>[6]Взр.пол.профосмотр!$O$9</f>
        <v>107.46519291700653</v>
      </c>
      <c r="O40" s="181">
        <f t="shared" si="9"/>
        <v>0.97695629924551397</v>
      </c>
      <c r="P40" s="185">
        <f>[6]Взр.пол.профосмотр!$P$9</f>
        <v>5.373259645850327</v>
      </c>
      <c r="Q40" s="290">
        <f t="shared" ref="Q40:Q69" si="13">(R40-N40)/R40</f>
        <v>2.3043700754486064E-2</v>
      </c>
      <c r="R40" s="187">
        <f>[6]Взр.пол.профосмотр!$R$9</f>
        <v>110</v>
      </c>
      <c r="S40" s="295">
        <f t="shared" si="5"/>
        <v>0.6064313869772332</v>
      </c>
    </row>
    <row r="41" spans="4:19">
      <c r="D41" s="157" t="s">
        <v>104</v>
      </c>
      <c r="E41" s="125" t="str">
        <f>[6]Взр.пол.профосмотр!$B$11</f>
        <v>Врач-кардиолог</v>
      </c>
      <c r="F41" s="174">
        <f>SUM([6]Взр.пол.профосмотр!$L$11:$L$12)</f>
        <v>56.507452567495648</v>
      </c>
      <c r="G41" s="175">
        <f t="shared" si="11"/>
        <v>0.51370411424996043</v>
      </c>
      <c r="H41" s="174">
        <f>[6]Взр.пол.профосмотр!$M$11</f>
        <v>10.199999999999999</v>
      </c>
      <c r="I41" s="175">
        <f t="shared" si="12"/>
        <v>9.2727272727272728E-2</v>
      </c>
      <c r="J41" s="125"/>
      <c r="K41" s="125"/>
      <c r="L41" s="174">
        <f>[6]Взр.пол.профосмотр!$N$11</f>
        <v>40.757740349510875</v>
      </c>
      <c r="M41" s="175">
        <f t="shared" si="8"/>
        <v>0.37052491226828066</v>
      </c>
      <c r="N41" s="180">
        <f>[6]Взр.пол.профосмотр!$O$11</f>
        <v>107.46519291700653</v>
      </c>
      <c r="O41" s="181">
        <f t="shared" si="9"/>
        <v>0.97695629924551397</v>
      </c>
      <c r="P41" s="185">
        <f>[6]Взр.пол.профосмотр!$P$11</f>
        <v>5.373259645850327</v>
      </c>
      <c r="Q41" s="186">
        <f t="shared" si="13"/>
        <v>2.3043700754486064E-2</v>
      </c>
      <c r="R41" s="187">
        <f>[6]Взр.пол.профосмотр!$R$11</f>
        <v>110</v>
      </c>
      <c r="S41" s="295">
        <f t="shared" si="5"/>
        <v>0.6064313869772332</v>
      </c>
    </row>
    <row r="42" spans="4:19">
      <c r="D42" s="157" t="s">
        <v>105</v>
      </c>
      <c r="E42" s="125" t="str">
        <f>[6]Взр.пол.профосмотр!$B$13</f>
        <v>Врач-невролог</v>
      </c>
      <c r="F42" s="174">
        <f>SUM([6]Взр.пол.профосмотр!$L$13:$L$14)</f>
        <v>56.507452567495648</v>
      </c>
      <c r="G42" s="175">
        <f t="shared" si="11"/>
        <v>0.51370411424996043</v>
      </c>
      <c r="H42" s="174">
        <f>[6]Взр.пол.профосмотр!$M$13</f>
        <v>10.199999999999999</v>
      </c>
      <c r="I42" s="175">
        <f t="shared" si="12"/>
        <v>9.2727272727272728E-2</v>
      </c>
      <c r="J42" s="125"/>
      <c r="K42" s="125"/>
      <c r="L42" s="174">
        <f>[6]Взр.пол.профосмотр!$N$13</f>
        <v>40.757740349510875</v>
      </c>
      <c r="M42" s="175">
        <f t="shared" si="8"/>
        <v>0.37052491226828066</v>
      </c>
      <c r="N42" s="180">
        <f>[6]Взр.пол.профосмотр!$O$13</f>
        <v>107.46519291700653</v>
      </c>
      <c r="O42" s="181">
        <f t="shared" si="9"/>
        <v>0.97695629924551397</v>
      </c>
      <c r="P42" s="185">
        <f>[6]Взр.пол.профосмотр!$P$13</f>
        <v>5.373259645850327</v>
      </c>
      <c r="Q42" s="186">
        <f t="shared" si="13"/>
        <v>2.3043700754486064E-2</v>
      </c>
      <c r="R42" s="187">
        <f>[6]Взр.пол.профосмотр!$R$13</f>
        <v>110</v>
      </c>
      <c r="S42" s="295">
        <f t="shared" si="5"/>
        <v>0.6064313869772332</v>
      </c>
    </row>
    <row r="43" spans="4:19">
      <c r="D43" s="157" t="s">
        <v>106</v>
      </c>
      <c r="E43" s="125" t="str">
        <f>[6]Взр.пол.профосмотр!$B$15</f>
        <v>Врач-оториноларинголог</v>
      </c>
      <c r="F43" s="174">
        <f>SUM([6]Взр.пол.профосмотр!$L$15:$L$16)</f>
        <v>57.025192470900365</v>
      </c>
      <c r="G43" s="175">
        <f t="shared" si="11"/>
        <v>0.51841084064454879</v>
      </c>
      <c r="H43" s="174">
        <f>[6]Взр.пол.профосмотр!$M$15</f>
        <v>10.199999999999999</v>
      </c>
      <c r="I43" s="175">
        <f t="shared" si="12"/>
        <v>9.2727272727272728E-2</v>
      </c>
      <c r="J43" s="125"/>
      <c r="K43" s="125"/>
      <c r="L43" s="174">
        <f>[6]Взр.пол.профосмотр!$N$15</f>
        <v>41.074075447605047</v>
      </c>
      <c r="M43" s="175">
        <f t="shared" si="8"/>
        <v>0.37340068588731862</v>
      </c>
      <c r="N43" s="180">
        <f>[6]Взр.пол.профосмотр!$O$15</f>
        <v>108.29926791850539</v>
      </c>
      <c r="O43" s="181">
        <f t="shared" si="9"/>
        <v>0.9845387992591399</v>
      </c>
      <c r="P43" s="185">
        <f>[6]Взр.пол.профосмотр!$P$15</f>
        <v>5.4149633959252697</v>
      </c>
      <c r="Q43" s="186">
        <f t="shared" si="13"/>
        <v>1.5461200740860064E-2</v>
      </c>
      <c r="R43" s="187">
        <f>[6]Взр.пол.профосмотр!$R$15</f>
        <v>110</v>
      </c>
      <c r="S43" s="295">
        <f t="shared" si="5"/>
        <v>0.61113811337182156</v>
      </c>
    </row>
    <row r="44" spans="4:19">
      <c r="D44" s="157" t="s">
        <v>107</v>
      </c>
      <c r="E44" s="125" t="str">
        <f>[6]Взр.пол.профосмотр!$B$17</f>
        <v>Врач-офтальмолог</v>
      </c>
      <c r="F44" s="174">
        <f>SUM([6]Взр.пол.профосмотр!$L$17:$L$18)</f>
        <v>57.025192470900365</v>
      </c>
      <c r="G44" s="175">
        <f t="shared" si="11"/>
        <v>0.51841084064454879</v>
      </c>
      <c r="H44" s="174">
        <f>[6]Взр.пол.профосмотр!$M$17</f>
        <v>10.199999999999999</v>
      </c>
      <c r="I44" s="175">
        <f t="shared" si="12"/>
        <v>9.2727272727272728E-2</v>
      </c>
      <c r="J44" s="125"/>
      <c r="K44" s="125"/>
      <c r="L44" s="174">
        <f>[6]Взр.пол.профосмотр!$N$17</f>
        <v>41.074075447605047</v>
      </c>
      <c r="M44" s="175">
        <f t="shared" si="8"/>
        <v>0.37340068588731862</v>
      </c>
      <c r="N44" s="180">
        <f>[6]Взр.пол.профосмотр!$O$17</f>
        <v>108.29926791850539</v>
      </c>
      <c r="O44" s="181">
        <f t="shared" si="9"/>
        <v>0.9845387992591399</v>
      </c>
      <c r="P44" s="185">
        <f>[6]Взр.пол.профосмотр!$P$17</f>
        <v>5.4149633959252697</v>
      </c>
      <c r="Q44" s="186">
        <f t="shared" si="13"/>
        <v>1.5461200740860064E-2</v>
      </c>
      <c r="R44" s="187">
        <f>[6]Взр.пол.профосмотр!$R$17</f>
        <v>110</v>
      </c>
      <c r="S44" s="295">
        <f t="shared" si="5"/>
        <v>0.61113811337182156</v>
      </c>
    </row>
    <row r="45" spans="4:19">
      <c r="D45" s="157" t="s">
        <v>108</v>
      </c>
      <c r="E45" s="125" t="str">
        <f>[6]Взр.пол.профосмотр!$B$19</f>
        <v>Врач-профпатолог</v>
      </c>
      <c r="F45" s="174">
        <f>SUM([6]Взр.пол.профосмотр!$L$19:$L$20)</f>
        <v>57.025192470900365</v>
      </c>
      <c r="G45" s="175">
        <f t="shared" si="11"/>
        <v>0.51841084064454879</v>
      </c>
      <c r="H45" s="174">
        <f>[6]Взр.пол.профосмотр!$M$19</f>
        <v>10.199999999999999</v>
      </c>
      <c r="I45" s="175">
        <f t="shared" si="12"/>
        <v>9.2727272727272728E-2</v>
      </c>
      <c r="J45" s="125"/>
      <c r="K45" s="125"/>
      <c r="L45" s="174">
        <f>[6]Взр.пол.профосмотр!$N$19</f>
        <v>41.074075447605047</v>
      </c>
      <c r="M45" s="175">
        <f t="shared" si="8"/>
        <v>0.37340068588731862</v>
      </c>
      <c r="N45" s="180">
        <f>[6]Взр.пол.профосмотр!$O$19</f>
        <v>108.29926791850539</v>
      </c>
      <c r="O45" s="181">
        <f t="shared" si="9"/>
        <v>0.9845387992591399</v>
      </c>
      <c r="P45" s="185">
        <f>[6]Взр.пол.профосмотр!$P$19</f>
        <v>5.4149633959252697</v>
      </c>
      <c r="Q45" s="186">
        <f t="shared" si="13"/>
        <v>1.5461200740860064E-2</v>
      </c>
      <c r="R45" s="187">
        <f>[6]Взр.пол.профосмотр!$R$19</f>
        <v>110</v>
      </c>
      <c r="S45" s="295">
        <f t="shared" si="5"/>
        <v>0.61113811337182156</v>
      </c>
    </row>
    <row r="46" spans="4:19">
      <c r="D46" s="157" t="s">
        <v>109</v>
      </c>
      <c r="E46" s="125" t="str">
        <f>[6]Взр.пол.профосмотр!$B$21</f>
        <v>Врач-психиатр-нарколог</v>
      </c>
      <c r="F46" s="174">
        <f>SUM([6]Взр.пол.профосмотр!$L$21:$L$22)</f>
        <v>56.614904183026532</v>
      </c>
      <c r="G46" s="175">
        <f t="shared" si="11"/>
        <v>0.51468094711842305</v>
      </c>
      <c r="H46" s="174">
        <f>[6]Взр.пол.профосмотр!$M$21</f>
        <v>10.199999999999999</v>
      </c>
      <c r="I46" s="175">
        <f t="shared" si="12"/>
        <v>9.2727272727272728E-2</v>
      </c>
      <c r="J46" s="125"/>
      <c r="K46" s="125"/>
      <c r="L46" s="174">
        <f>[6]Взр.пол.профосмотр!$N$21</f>
        <v>40.823392459993023</v>
      </c>
      <c r="M46" s="175">
        <f t="shared" si="8"/>
        <v>0.37112174963630024</v>
      </c>
      <c r="N46" s="180">
        <f>[6]Взр.пол.профосмотр!$O$21</f>
        <v>107.63829664301954</v>
      </c>
      <c r="O46" s="181">
        <f t="shared" si="9"/>
        <v>0.97852996948199589</v>
      </c>
      <c r="P46" s="185">
        <f>[6]Взр.пол.профосмотр!$P$21</f>
        <v>5.3819148321509775</v>
      </c>
      <c r="Q46" s="186">
        <f t="shared" si="13"/>
        <v>2.1470030518004148E-2</v>
      </c>
      <c r="R46" s="187">
        <f>[6]Взр.пол.профосмотр!$R$21</f>
        <v>110</v>
      </c>
      <c r="S46" s="295">
        <f t="shared" si="5"/>
        <v>0.60740821984569571</v>
      </c>
    </row>
    <row r="47" spans="4:19">
      <c r="D47" s="157" t="s">
        <v>110</v>
      </c>
      <c r="E47" s="125" t="str">
        <f>[6]Взр.пол.профосмотр!$B$23</f>
        <v>Врач-психиатр</v>
      </c>
      <c r="F47" s="174">
        <f>SUM([6]Взр.пол.профосмотр!$L$23:$L$24)</f>
        <v>56.614904183026532</v>
      </c>
      <c r="G47" s="175">
        <f t="shared" si="11"/>
        <v>0.51468094711842305</v>
      </c>
      <c r="H47" s="174">
        <f>[6]Взр.пол.профосмотр!$M$23</f>
        <v>10.199999999999999</v>
      </c>
      <c r="I47" s="175">
        <f t="shared" si="12"/>
        <v>9.2727272727272728E-2</v>
      </c>
      <c r="J47" s="125"/>
      <c r="K47" s="125"/>
      <c r="L47" s="174">
        <f>[6]Взр.пол.профосмотр!$N$23</f>
        <v>40.823392459993023</v>
      </c>
      <c r="M47" s="175">
        <f t="shared" si="8"/>
        <v>0.37112174963630024</v>
      </c>
      <c r="N47" s="180">
        <f>[6]Взр.пол.профосмотр!$O$23</f>
        <v>107.63829664301954</v>
      </c>
      <c r="O47" s="181">
        <f t="shared" si="9"/>
        <v>0.97852996948199589</v>
      </c>
      <c r="P47" s="185">
        <f>[6]Взр.пол.профосмотр!$P$23</f>
        <v>5.3819148321509775</v>
      </c>
      <c r="Q47" s="186">
        <f t="shared" si="13"/>
        <v>2.1470030518004148E-2</v>
      </c>
      <c r="R47" s="187">
        <f>[6]Взр.пол.профосмотр!$R$23</f>
        <v>110</v>
      </c>
      <c r="S47" s="295">
        <f t="shared" si="5"/>
        <v>0.60740821984569571</v>
      </c>
    </row>
    <row r="48" spans="4:19">
      <c r="D48" s="157" t="s">
        <v>111</v>
      </c>
      <c r="E48" s="125" t="str">
        <f>[6]Взр.пол.профосмотр!$B$25</f>
        <v>Врач-стоматолог</v>
      </c>
      <c r="F48" s="174">
        <f>SUM([6]Взр.пол.профосмотр!$L$25:$L$26)</f>
        <v>52.868462918655347</v>
      </c>
      <c r="G48" s="175">
        <f t="shared" si="11"/>
        <v>0.48062239016959407</v>
      </c>
      <c r="H48" s="174">
        <f>[6]Взр.пол.профосмотр!$M$25</f>
        <v>10.199999999999999</v>
      </c>
      <c r="I48" s="175">
        <f t="shared" si="12"/>
        <v>9.2727272727272728E-2</v>
      </c>
      <c r="J48" s="125"/>
      <c r="K48" s="125"/>
      <c r="L48" s="174">
        <f>[6]Взр.пол.профосмотр!$N$25</f>
        <v>38.534345668205653</v>
      </c>
      <c r="M48" s="175">
        <f t="shared" si="8"/>
        <v>0.35031223334732414</v>
      </c>
      <c r="N48" s="180">
        <f>[6]Взр.пол.профосмотр!$O$25</f>
        <v>101.60280858686099</v>
      </c>
      <c r="O48" s="181">
        <f t="shared" si="9"/>
        <v>0.92366189624419082</v>
      </c>
      <c r="P48" s="185">
        <f>[6]Взр.пол.профосмотр!$P$25</f>
        <v>5.0801404293430501</v>
      </c>
      <c r="Q48" s="186">
        <f t="shared" si="13"/>
        <v>7.6338103755809197E-2</v>
      </c>
      <c r="R48" s="187">
        <f>[6]Взр.пол.профосмотр!$R$25</f>
        <v>110</v>
      </c>
      <c r="S48" s="295">
        <f t="shared" si="5"/>
        <v>0.57334966289686673</v>
      </c>
    </row>
    <row r="49" spans="4:19">
      <c r="D49" s="157" t="s">
        <v>112</v>
      </c>
      <c r="E49" s="125" t="str">
        <f>[6]Взр.пол.профосмотр!$B$27</f>
        <v>Врач-терапевт</v>
      </c>
      <c r="F49" s="174">
        <f>SUM([6]Взр.пол.профосмотр!$L$27:$L$28)</f>
        <v>56.507452567495648</v>
      </c>
      <c r="G49" s="175">
        <f t="shared" si="11"/>
        <v>0.51370411424996043</v>
      </c>
      <c r="H49" s="174">
        <f>[6]Взр.пол.профосмотр!$M$27</f>
        <v>10.199999999999999</v>
      </c>
      <c r="I49" s="175">
        <f t="shared" si="12"/>
        <v>9.2727272727272728E-2</v>
      </c>
      <c r="J49" s="125"/>
      <c r="K49" s="125"/>
      <c r="L49" s="174">
        <f>[6]Взр.пол.профосмотр!$N$27</f>
        <v>40.757740349510875</v>
      </c>
      <c r="M49" s="175">
        <f t="shared" si="8"/>
        <v>0.37052491226828066</v>
      </c>
      <c r="N49" s="180">
        <f>[6]Взр.пол.профосмотр!$O$27</f>
        <v>107.46519291700653</v>
      </c>
      <c r="O49" s="181">
        <f t="shared" si="9"/>
        <v>0.97695629924551397</v>
      </c>
      <c r="P49" s="185">
        <f>[6]Взр.пол.профосмотр!$P$27</f>
        <v>5.373259645850327</v>
      </c>
      <c r="Q49" s="186">
        <f t="shared" si="13"/>
        <v>2.3043700754486064E-2</v>
      </c>
      <c r="R49" s="187">
        <f>[6]Взр.пол.профосмотр!$R$27</f>
        <v>110</v>
      </c>
      <c r="S49" s="295">
        <f t="shared" si="5"/>
        <v>0.6064313869772332</v>
      </c>
    </row>
    <row r="50" spans="4:19">
      <c r="D50" s="157" t="s">
        <v>113</v>
      </c>
      <c r="E50" s="125" t="str">
        <f>[6]Взр.пол.профосмотр!$B$29</f>
        <v>Врач-травматолог-ортопед</v>
      </c>
      <c r="F50" s="174">
        <f>SUM([6]Взр.пол.профосмотр!$L$29:$L$30)</f>
        <v>57.025192470900365</v>
      </c>
      <c r="G50" s="175">
        <f t="shared" si="11"/>
        <v>0.51841084064454879</v>
      </c>
      <c r="H50" s="174">
        <f>[6]Взр.пол.профосмотр!$M$29</f>
        <v>10.199999999999999</v>
      </c>
      <c r="I50" s="175">
        <f t="shared" si="12"/>
        <v>9.2727272727272728E-2</v>
      </c>
      <c r="J50" s="125"/>
      <c r="K50" s="125"/>
      <c r="L50" s="174">
        <f>[6]Взр.пол.профосмотр!$N$29</f>
        <v>41.074075447605047</v>
      </c>
      <c r="M50" s="175">
        <f t="shared" si="8"/>
        <v>0.37340068588731862</v>
      </c>
      <c r="N50" s="180">
        <f>[6]Взр.пол.профосмотр!$O$29</f>
        <v>108.29926791850539</v>
      </c>
      <c r="O50" s="181">
        <f t="shared" si="9"/>
        <v>0.9845387992591399</v>
      </c>
      <c r="P50" s="185">
        <f>[6]Взр.пол.профосмотр!$P$29</f>
        <v>5.4149633959252697</v>
      </c>
      <c r="Q50" s="186">
        <f t="shared" si="13"/>
        <v>1.5461200740860064E-2</v>
      </c>
      <c r="R50" s="187">
        <f>[6]Взр.пол.профосмотр!$R$29</f>
        <v>110</v>
      </c>
      <c r="S50" s="295">
        <f t="shared" si="5"/>
        <v>0.61113811337182156</v>
      </c>
    </row>
    <row r="51" spans="4:19">
      <c r="D51" s="157" t="s">
        <v>114</v>
      </c>
      <c r="E51" s="125" t="str">
        <f>[6]Взр.пол.профосмотр!$B$31</f>
        <v>Врач-уролог</v>
      </c>
      <c r="F51" s="174">
        <f>SUM([6]Взр.пол.профосмотр!$L$31:$L$32)</f>
        <v>57.025192470900365</v>
      </c>
      <c r="G51" s="175">
        <f t="shared" si="11"/>
        <v>0.51841084064454879</v>
      </c>
      <c r="H51" s="174">
        <f>[6]Взр.пол.профосмотр!$M$31</f>
        <v>10.199999999999999</v>
      </c>
      <c r="I51" s="175">
        <f t="shared" si="12"/>
        <v>9.2727272727272728E-2</v>
      </c>
      <c r="J51" s="125"/>
      <c r="K51" s="125"/>
      <c r="L51" s="174">
        <f>[6]Взр.пол.профосмотр!$N$31</f>
        <v>41.074075447605047</v>
      </c>
      <c r="M51" s="175">
        <f t="shared" si="8"/>
        <v>0.37340068588731862</v>
      </c>
      <c r="N51" s="180">
        <f>[6]Взр.пол.профосмотр!$O$31</f>
        <v>108.29926791850539</v>
      </c>
      <c r="O51" s="181">
        <f t="shared" si="9"/>
        <v>0.9845387992591399</v>
      </c>
      <c r="P51" s="185">
        <f>[6]Взр.пол.профосмотр!$P$31</f>
        <v>5.4149633959252697</v>
      </c>
      <c r="Q51" s="186">
        <f t="shared" si="13"/>
        <v>1.5461200740860064E-2</v>
      </c>
      <c r="R51" s="187">
        <f>[6]Взр.пол.профосмотр!$R$31</f>
        <v>110</v>
      </c>
      <c r="S51" s="295">
        <f t="shared" si="5"/>
        <v>0.61113811337182156</v>
      </c>
    </row>
    <row r="52" spans="4:19">
      <c r="D52" s="157" t="s">
        <v>115</v>
      </c>
      <c r="E52" s="125" t="str">
        <f>[6]Взр.пол.профосмотр!$B$33</f>
        <v>Врач-хирург</v>
      </c>
      <c r="F52" s="174">
        <f>SUM([6]Взр.пол.профосмотр!$L$33:$L$34)</f>
        <v>57.025192470900365</v>
      </c>
      <c r="G52" s="175">
        <f t="shared" si="11"/>
        <v>0.51841084064454879</v>
      </c>
      <c r="H52" s="174">
        <f>[6]Взр.пол.профосмотр!$M$33</f>
        <v>10.199999999999999</v>
      </c>
      <c r="I52" s="175">
        <f t="shared" si="12"/>
        <v>9.2727272727272728E-2</v>
      </c>
      <c r="J52" s="125"/>
      <c r="K52" s="125"/>
      <c r="L52" s="174">
        <f>[6]Взр.пол.профосмотр!$N$33</f>
        <v>41.074075447605047</v>
      </c>
      <c r="M52" s="175">
        <f t="shared" si="8"/>
        <v>0.37340068588731862</v>
      </c>
      <c r="N52" s="180">
        <f>[6]Взр.пол.профосмотр!$O$33</f>
        <v>108.29926791850539</v>
      </c>
      <c r="O52" s="181">
        <f t="shared" si="9"/>
        <v>0.9845387992591399</v>
      </c>
      <c r="P52" s="185">
        <f>[6]Взр.пол.профосмотр!$P$33</f>
        <v>5.4149633959252697</v>
      </c>
      <c r="Q52" s="186">
        <f t="shared" si="13"/>
        <v>1.5461200740860064E-2</v>
      </c>
      <c r="R52" s="187">
        <f>[6]Взр.пол.профосмотр!$R$33</f>
        <v>110</v>
      </c>
      <c r="S52" s="295">
        <f t="shared" si="5"/>
        <v>0.61113811337182156</v>
      </c>
    </row>
    <row r="53" spans="4:19">
      <c r="D53" s="157" t="s">
        <v>663</v>
      </c>
      <c r="E53" s="125" t="str">
        <f>[6]Взр.пол.профосмотр!$B$35</f>
        <v>Врач-эндокринолог</v>
      </c>
      <c r="F53" s="174">
        <f>SUM([6]Взр.пол.профосмотр!$L$35:$L$36)</f>
        <v>56.507452567495648</v>
      </c>
      <c r="G53" s="175">
        <f t="shared" si="11"/>
        <v>0.51370411424996043</v>
      </c>
      <c r="H53" s="174">
        <f>[6]Взр.пол.профосмотр!$M$35</f>
        <v>10.199999999999999</v>
      </c>
      <c r="I53" s="175">
        <f t="shared" si="12"/>
        <v>9.2727272727272728E-2</v>
      </c>
      <c r="J53" s="125"/>
      <c r="K53" s="125"/>
      <c r="L53" s="174">
        <f>[6]Взр.пол.профосмотр!$N$35</f>
        <v>40.757740349510875</v>
      </c>
      <c r="M53" s="175">
        <f t="shared" si="8"/>
        <v>0.37052491226828066</v>
      </c>
      <c r="N53" s="180">
        <f>[6]Взр.пол.профосмотр!$O$35</f>
        <v>107.46519291700653</v>
      </c>
      <c r="O53" s="181">
        <f t="shared" si="9"/>
        <v>0.97695629924551397</v>
      </c>
      <c r="P53" s="185">
        <f>[6]Взр.пол.профосмотр!$P$35</f>
        <v>5.373259645850327</v>
      </c>
      <c r="Q53" s="186">
        <f t="shared" si="13"/>
        <v>2.3043700754486064E-2</v>
      </c>
      <c r="R53" s="187">
        <f>[6]Взр.пол.профосмотр!$R$35</f>
        <v>110</v>
      </c>
      <c r="S53" s="295">
        <f t="shared" si="5"/>
        <v>0.6064313869772332</v>
      </c>
    </row>
    <row r="54" spans="4:19">
      <c r="D54" s="158" t="s">
        <v>34</v>
      </c>
      <c r="E54" s="130" t="s">
        <v>39</v>
      </c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295" t="e">
        <f t="shared" si="5"/>
        <v>#DIV/0!</v>
      </c>
    </row>
    <row r="55" spans="4:19">
      <c r="D55" s="157" t="s">
        <v>116</v>
      </c>
      <c r="E55" s="125" t="str">
        <f>'[6]Взр.пол.прием на дому'!$B$7</f>
        <v>Врач акушер-гинеколог</v>
      </c>
      <c r="F55" s="174">
        <f>'[7]Взр.пол.прием на дому'!$L$7</f>
        <v>271.75154007852734</v>
      </c>
      <c r="G55" s="175">
        <f t="shared" si="11"/>
        <v>0.33968942509815919</v>
      </c>
      <c r="H55" s="174">
        <f>'[7]Взр.пол.прием на дому'!$M$7</f>
        <v>62.2</v>
      </c>
      <c r="I55" s="175">
        <f t="shared" si="12"/>
        <v>7.775E-2</v>
      </c>
      <c r="J55" s="174"/>
      <c r="K55" s="174"/>
      <c r="L55" s="174">
        <f>'[7]Взр.пол.прием на дому'!$N$7</f>
        <v>204.04182195487019</v>
      </c>
      <c r="M55" s="175">
        <f t="shared" si="8"/>
        <v>0.25505227744358772</v>
      </c>
      <c r="N55" s="180">
        <f>'[7]Взр.пол.прием на дому'!$O$7+'[7]Взр.пол.прием на дому'!$Q$7</f>
        <v>695.49336203339749</v>
      </c>
      <c r="O55" s="181">
        <f t="shared" si="9"/>
        <v>0.86936670254174686</v>
      </c>
      <c r="P55" s="185">
        <f>'[7]Взр.пол.прием на дому'!$P$7</f>
        <v>107.5986724066795</v>
      </c>
      <c r="Q55" s="186">
        <f t="shared" si="13"/>
        <v>0.13063329745825314</v>
      </c>
      <c r="R55" s="187">
        <f>'[7]Взр.пол.прием на дому'!$S$7</f>
        <v>800</v>
      </c>
      <c r="S55" s="295">
        <f t="shared" si="5"/>
        <v>0.41743942509815918</v>
      </c>
    </row>
    <row r="56" spans="4:19">
      <c r="D56" s="157" t="s">
        <v>117</v>
      </c>
      <c r="E56" s="125" t="str">
        <f>'[6]Взр.пол.прием на дому'!$B$8</f>
        <v>Врач-гастроэнтеролог</v>
      </c>
      <c r="F56" s="174">
        <f>'[7]Взр.пол.прием на дому'!$L$8</f>
        <v>320.58189493638776</v>
      </c>
      <c r="G56" s="175">
        <f t="shared" si="11"/>
        <v>0.4007273686704847</v>
      </c>
      <c r="H56" s="174">
        <f>'[7]Взр.пол.прием на дому'!$M$8</f>
        <v>10.199999999999999</v>
      </c>
      <c r="I56" s="175">
        <f t="shared" si="12"/>
        <v>1.2749999999999999E-2</v>
      </c>
      <c r="J56" s="174"/>
      <c r="K56" s="174"/>
      <c r="L56" s="174">
        <f>'[7]Взр.пол.прием на дому'!$N$7</f>
        <v>204.04182195487019</v>
      </c>
      <c r="M56" s="175">
        <f t="shared" si="8"/>
        <v>0.25505227744358772</v>
      </c>
      <c r="N56" s="180">
        <f>'[7]Взр.пол.прием на дому'!$O$8+'[7]Взр.пол.прием на дому'!$Q$8</f>
        <v>690.38708809295838</v>
      </c>
      <c r="O56" s="181">
        <f t="shared" si="9"/>
        <v>0.86298386011619799</v>
      </c>
      <c r="P56" s="185">
        <f>'[7]Взр.пол.прием на дому'!$P$8</f>
        <v>106.57741761859168</v>
      </c>
      <c r="Q56" s="186">
        <f t="shared" si="13"/>
        <v>0.13701613988380201</v>
      </c>
      <c r="R56" s="187">
        <f>'[7]Взр.пол.прием на дому'!$S$8</f>
        <v>800</v>
      </c>
      <c r="S56" s="295">
        <f t="shared" si="5"/>
        <v>0.41347736867048468</v>
      </c>
    </row>
    <row r="57" spans="4:19">
      <c r="D57" s="157" t="s">
        <v>118</v>
      </c>
      <c r="E57" s="125" t="str">
        <f>'[6]Взр.пол.прием на дому'!$B$9</f>
        <v>Врач-дерматовенеролог</v>
      </c>
      <c r="F57" s="174">
        <f>'[7]Взр.пол.прием на дому'!$L$9</f>
        <v>320.58189493638776</v>
      </c>
      <c r="G57" s="175">
        <f t="shared" si="11"/>
        <v>0.4007273686704847</v>
      </c>
      <c r="H57" s="174">
        <f>'[7]Взр.пол.прием на дому'!$M$9</f>
        <v>10.199999999999999</v>
      </c>
      <c r="I57" s="175">
        <f t="shared" si="12"/>
        <v>1.2749999999999999E-2</v>
      </c>
      <c r="J57" s="174"/>
      <c r="K57" s="174"/>
      <c r="L57" s="174">
        <f>'[7]Взр.пол.прием на дому'!$N$7</f>
        <v>204.04182195487019</v>
      </c>
      <c r="M57" s="175">
        <f t="shared" si="8"/>
        <v>0.25505227744358772</v>
      </c>
      <c r="N57" s="180">
        <f>'[7]Взр.пол.прием на дому'!$O$9+'[7]Взр.пол.прием на дому'!$Q$9</f>
        <v>690.38708809295838</v>
      </c>
      <c r="O57" s="181">
        <f t="shared" si="9"/>
        <v>0.86298386011619799</v>
      </c>
      <c r="P57" s="185">
        <f>'[7]Взр.пол.прием на дому'!$P$9</f>
        <v>106.57741761859168</v>
      </c>
      <c r="Q57" s="186">
        <f t="shared" si="13"/>
        <v>0.13701613988380201</v>
      </c>
      <c r="R57" s="187">
        <f>'[7]Взр.пол.прием на дому'!$S$9</f>
        <v>800</v>
      </c>
      <c r="S57" s="295">
        <f t="shared" si="5"/>
        <v>0.41347736867048468</v>
      </c>
    </row>
    <row r="58" spans="4:19">
      <c r="D58" s="157" t="s">
        <v>119</v>
      </c>
      <c r="E58" s="125" t="str">
        <f>'[6]Взр.пол.прием на дому'!$B$10</f>
        <v>Врач-кардиолог</v>
      </c>
      <c r="F58" s="174">
        <f>'[7]Взр.пол.прием на дому'!$L$10</f>
        <v>320.58189493638776</v>
      </c>
      <c r="G58" s="175">
        <f t="shared" si="11"/>
        <v>0.4007273686704847</v>
      </c>
      <c r="H58" s="174">
        <f>'[7]Взр.пол.прием на дому'!$M$10</f>
        <v>10.199999999999999</v>
      </c>
      <c r="I58" s="175">
        <f t="shared" si="12"/>
        <v>1.2749999999999999E-2</v>
      </c>
      <c r="J58" s="174"/>
      <c r="K58" s="174"/>
      <c r="L58" s="174">
        <f>'[7]Взр.пол.прием на дому'!$N$7</f>
        <v>204.04182195487019</v>
      </c>
      <c r="M58" s="175">
        <f t="shared" si="8"/>
        <v>0.25505227744358772</v>
      </c>
      <c r="N58" s="180">
        <f>'[7]Взр.пол.прием на дому'!$O$10+'[7]Взр.пол.прием на дому'!$Q$10</f>
        <v>690.38708809295838</v>
      </c>
      <c r="O58" s="181">
        <f t="shared" si="9"/>
        <v>0.86298386011619799</v>
      </c>
      <c r="P58" s="185">
        <f>'[7]Взр.пол.прием на дому'!$P$10</f>
        <v>106.57741761859168</v>
      </c>
      <c r="Q58" s="186">
        <f t="shared" si="13"/>
        <v>0.13701613988380201</v>
      </c>
      <c r="R58" s="187">
        <f>'[7]Взр.пол.прием на дому'!$S$10</f>
        <v>800</v>
      </c>
      <c r="S58" s="295">
        <f t="shared" si="5"/>
        <v>0.41347736867048468</v>
      </c>
    </row>
    <row r="59" spans="4:19">
      <c r="D59" s="157" t="s">
        <v>120</v>
      </c>
      <c r="E59" s="125" t="str">
        <f>'[6]Взр.пол.прием на дому'!$B$11</f>
        <v>Врач-невролог</v>
      </c>
      <c r="F59" s="174">
        <f>'[7]Взр.пол.прием на дому'!$L$11</f>
        <v>320.58189493638776</v>
      </c>
      <c r="G59" s="175">
        <f t="shared" si="11"/>
        <v>0.4007273686704847</v>
      </c>
      <c r="H59" s="174">
        <f>'[7]Взр.пол.прием на дому'!$M$11</f>
        <v>10.199999999999999</v>
      </c>
      <c r="I59" s="175">
        <f t="shared" si="12"/>
        <v>1.2749999999999999E-2</v>
      </c>
      <c r="J59" s="174"/>
      <c r="K59" s="174"/>
      <c r="L59" s="174">
        <f>'[7]Взр.пол.прием на дому'!$N$7</f>
        <v>204.04182195487019</v>
      </c>
      <c r="M59" s="175">
        <f t="shared" si="8"/>
        <v>0.25505227744358772</v>
      </c>
      <c r="N59" s="180">
        <f>'[7]Взр.пол.прием на дому'!$O$11+'[7]Взр.пол.прием на дому'!$Q$11</f>
        <v>690.38708809295838</v>
      </c>
      <c r="O59" s="181">
        <f t="shared" si="9"/>
        <v>0.86298386011619799</v>
      </c>
      <c r="P59" s="185">
        <f>'[7]Взр.пол.прием на дому'!$P$11</f>
        <v>106.57741761859168</v>
      </c>
      <c r="Q59" s="186">
        <f t="shared" si="13"/>
        <v>0.13701613988380201</v>
      </c>
      <c r="R59" s="187">
        <f>'[7]Взр.пол.прием на дому'!$S$11</f>
        <v>800</v>
      </c>
      <c r="S59" s="295">
        <f t="shared" si="5"/>
        <v>0.41347736867048468</v>
      </c>
    </row>
    <row r="60" spans="4:19">
      <c r="D60" s="157" t="s">
        <v>121</v>
      </c>
      <c r="E60" s="125" t="str">
        <f>'[6]Взр.пол.прием на дому'!$B$12</f>
        <v>Врач общей практики</v>
      </c>
      <c r="F60" s="174">
        <f>'[7]Взр.пол.прием на дому'!$L$12</f>
        <v>323.45426875155607</v>
      </c>
      <c r="G60" s="175">
        <f t="shared" si="11"/>
        <v>0.40431783593944509</v>
      </c>
      <c r="H60" s="174">
        <f>'[7]Взр.пол.прием на дому'!$M$12</f>
        <v>10.199999999999999</v>
      </c>
      <c r="I60" s="175">
        <f t="shared" si="12"/>
        <v>1.2749999999999999E-2</v>
      </c>
      <c r="J60" s="174"/>
      <c r="K60" s="174"/>
      <c r="L60" s="174">
        <f>'[7]Взр.пол.прием на дому'!$N$7</f>
        <v>204.04182195487019</v>
      </c>
      <c r="M60" s="175">
        <f t="shared" si="8"/>
        <v>0.25505227744358772</v>
      </c>
      <c r="N60" s="180">
        <f>'[7]Взр.пол.прием на дому'!$O$12+'[7]Взр.пол.прием на дому'!$Q$12</f>
        <v>695.01446021250513</v>
      </c>
      <c r="O60" s="181">
        <f t="shared" si="9"/>
        <v>0.86876807526563138</v>
      </c>
      <c r="P60" s="185">
        <f>'[7]Взр.пол.прием на дому'!$P$12</f>
        <v>107.50289204250103</v>
      </c>
      <c r="Q60" s="186">
        <f t="shared" si="13"/>
        <v>0.13123192473436859</v>
      </c>
      <c r="R60" s="187">
        <f>'[7]Взр.пол.прием на дому'!$S$12</f>
        <v>800</v>
      </c>
      <c r="S60" s="295">
        <f t="shared" si="5"/>
        <v>0.41706783593944508</v>
      </c>
    </row>
    <row r="61" spans="4:19">
      <c r="D61" s="157" t="s">
        <v>122</v>
      </c>
      <c r="E61" s="125" t="str">
        <f>'[6]Взр.пол.прием на дому'!$B$13</f>
        <v>Врач-онколог</v>
      </c>
      <c r="F61" s="174">
        <f>'[7]Взр.пол.прием на дому'!$L$13</f>
        <v>320.58189493638776</v>
      </c>
      <c r="G61" s="175">
        <f t="shared" si="11"/>
        <v>0.4007273686704847</v>
      </c>
      <c r="H61" s="174">
        <f>'[7]Взр.пол.прием на дому'!$M$13</f>
        <v>10.199999999999999</v>
      </c>
      <c r="I61" s="175">
        <f t="shared" si="12"/>
        <v>1.2749999999999999E-2</v>
      </c>
      <c r="J61" s="174"/>
      <c r="K61" s="174"/>
      <c r="L61" s="174">
        <f>'[7]Взр.пол.прием на дому'!$N$7</f>
        <v>204.04182195487019</v>
      </c>
      <c r="M61" s="175">
        <f t="shared" si="8"/>
        <v>0.25505227744358772</v>
      </c>
      <c r="N61" s="180">
        <f>'[7]Взр.пол.прием на дому'!$O$13+'[7]Взр.пол.прием на дому'!$Q$13</f>
        <v>690.38708809295838</v>
      </c>
      <c r="O61" s="181">
        <f t="shared" si="9"/>
        <v>0.86298386011619799</v>
      </c>
      <c r="P61" s="185">
        <f>'[7]Взр.пол.прием на дому'!$P$13</f>
        <v>106.57741761859168</v>
      </c>
      <c r="Q61" s="186">
        <f t="shared" si="13"/>
        <v>0.13701613988380201</v>
      </c>
      <c r="R61" s="187">
        <f>'[7]Взр.пол.прием на дому'!$S$13</f>
        <v>800</v>
      </c>
      <c r="S61" s="295">
        <f t="shared" si="5"/>
        <v>0.41347736867048468</v>
      </c>
    </row>
    <row r="62" spans="4:19">
      <c r="D62" s="157" t="s">
        <v>123</v>
      </c>
      <c r="E62" s="125" t="str">
        <f>'[6]Взр.пол.прием на дому'!$B$14</f>
        <v>Врач-оториноларинголог</v>
      </c>
      <c r="F62" s="174">
        <f>'[7]Взр.пол.прием на дому'!$L$14</f>
        <v>320.58189493638776</v>
      </c>
      <c r="G62" s="175">
        <f t="shared" si="11"/>
        <v>0.4007273686704847</v>
      </c>
      <c r="H62" s="174">
        <f>'[7]Взр.пол.прием на дому'!$M$14</f>
        <v>10.199999999999999</v>
      </c>
      <c r="I62" s="175">
        <f t="shared" si="12"/>
        <v>1.2749999999999999E-2</v>
      </c>
      <c r="J62" s="174"/>
      <c r="K62" s="174"/>
      <c r="L62" s="174">
        <f>'[7]Взр.пол.прием на дому'!$N$7</f>
        <v>204.04182195487019</v>
      </c>
      <c r="M62" s="175">
        <f t="shared" si="8"/>
        <v>0.25505227744358772</v>
      </c>
      <c r="N62" s="180">
        <f>'[7]Взр.пол.прием на дому'!$O$14+'[7]Взр.пол.прием на дому'!$Q$14</f>
        <v>690.38708809295838</v>
      </c>
      <c r="O62" s="181">
        <f t="shared" si="9"/>
        <v>0.86298386011619799</v>
      </c>
      <c r="P62" s="185">
        <f>'[7]Взр.пол.прием на дому'!$P$14</f>
        <v>106.57741761859168</v>
      </c>
      <c r="Q62" s="186">
        <f t="shared" si="13"/>
        <v>0.13701613988380201</v>
      </c>
      <c r="R62" s="187">
        <f>'[7]Взр.пол.прием на дому'!$S$14</f>
        <v>800</v>
      </c>
      <c r="S62" s="295">
        <f t="shared" si="5"/>
        <v>0.41347736867048468</v>
      </c>
    </row>
    <row r="63" spans="4:19">
      <c r="D63" s="157" t="s">
        <v>124</v>
      </c>
      <c r="E63" s="125" t="str">
        <f>'[6]Взр.пол.прием на дому'!$B$15</f>
        <v>Врач-офтальмолог</v>
      </c>
      <c r="F63" s="174">
        <f>'[7]Взр.пол.прием на дому'!$L$15</f>
        <v>320.58189493638776</v>
      </c>
      <c r="G63" s="175">
        <f t="shared" si="11"/>
        <v>0.4007273686704847</v>
      </c>
      <c r="H63" s="174">
        <f>'[7]Взр.пол.прием на дому'!$M$15</f>
        <v>10.199999999999999</v>
      </c>
      <c r="I63" s="175">
        <f t="shared" si="12"/>
        <v>1.2749999999999999E-2</v>
      </c>
      <c r="J63" s="174"/>
      <c r="K63" s="174"/>
      <c r="L63" s="174">
        <f>'[7]Взр.пол.прием на дому'!$N$7</f>
        <v>204.04182195487019</v>
      </c>
      <c r="M63" s="175">
        <f t="shared" si="8"/>
        <v>0.25505227744358772</v>
      </c>
      <c r="N63" s="180">
        <f>'[7]Взр.пол.прием на дому'!$O$15+'[7]Взр.пол.прием на дому'!$Q$15</f>
        <v>690.38708809295838</v>
      </c>
      <c r="O63" s="181">
        <f t="shared" si="9"/>
        <v>0.86298386011619799</v>
      </c>
      <c r="P63" s="185">
        <f>'[7]Взр.пол.прием на дому'!$P$15</f>
        <v>106.57741761859168</v>
      </c>
      <c r="Q63" s="186">
        <f t="shared" si="13"/>
        <v>0.13701613988380201</v>
      </c>
      <c r="R63" s="187">
        <f>'[7]Взр.пол.прием на дому'!$S$15</f>
        <v>800</v>
      </c>
      <c r="S63" s="295">
        <f t="shared" si="5"/>
        <v>0.41347736867048468</v>
      </c>
    </row>
    <row r="64" spans="4:19">
      <c r="D64" s="157" t="s">
        <v>125</v>
      </c>
      <c r="E64" s="125" t="str">
        <f>'[6]Взр.пол.прием на дому'!$B$16</f>
        <v>Врач-пульмонолог</v>
      </c>
      <c r="F64" s="174">
        <f>'[7]Взр.пол.прием на дому'!$L$16</f>
        <v>320.58189493638776</v>
      </c>
      <c r="G64" s="175">
        <f t="shared" si="11"/>
        <v>0.4007273686704847</v>
      </c>
      <c r="H64" s="174">
        <f>'[7]Взр.пол.прием на дому'!$M$16</f>
        <v>10.199999999999999</v>
      </c>
      <c r="I64" s="175">
        <f t="shared" si="12"/>
        <v>1.2749999999999999E-2</v>
      </c>
      <c r="J64" s="174"/>
      <c r="K64" s="174"/>
      <c r="L64" s="174">
        <f>'[7]Взр.пол.прием на дому'!$N$7</f>
        <v>204.04182195487019</v>
      </c>
      <c r="M64" s="175">
        <f t="shared" si="8"/>
        <v>0.25505227744358772</v>
      </c>
      <c r="N64" s="180">
        <f>'[7]Взр.пол.прием на дому'!$O$16+'[7]Взр.пол.прием на дому'!$Q$16</f>
        <v>690.38708809295838</v>
      </c>
      <c r="O64" s="181">
        <f t="shared" si="9"/>
        <v>0.86298386011619799</v>
      </c>
      <c r="P64" s="185">
        <f>'[7]Взр.пол.прием на дому'!$P$16</f>
        <v>106.57741761859168</v>
      </c>
      <c r="Q64" s="186">
        <f t="shared" si="13"/>
        <v>0.13701613988380201</v>
      </c>
      <c r="R64" s="187">
        <f>'[7]Взр.пол.прием на дому'!$S$16</f>
        <v>800</v>
      </c>
      <c r="S64" s="295">
        <f t="shared" si="5"/>
        <v>0.41347736867048468</v>
      </c>
    </row>
    <row r="65" spans="4:19">
      <c r="D65" s="157" t="s">
        <v>126</v>
      </c>
      <c r="E65" s="125" t="str">
        <f>'[6]Взр.пол.прием на дому'!$B$17</f>
        <v>Врач-терапевт</v>
      </c>
      <c r="F65" s="174">
        <f>'[7]Взр.пол.прием на дому'!$L$17</f>
        <v>320.58189493638776</v>
      </c>
      <c r="G65" s="175">
        <f t="shared" si="11"/>
        <v>0.4007273686704847</v>
      </c>
      <c r="H65" s="174">
        <f>'[7]Взр.пол.прием на дому'!$M$17</f>
        <v>10.199999999999999</v>
      </c>
      <c r="I65" s="175">
        <f t="shared" si="12"/>
        <v>1.2749999999999999E-2</v>
      </c>
      <c r="J65" s="174"/>
      <c r="K65" s="174"/>
      <c r="L65" s="174">
        <f>'[7]Взр.пол.прием на дому'!$N$7</f>
        <v>204.04182195487019</v>
      </c>
      <c r="M65" s="175">
        <f t="shared" si="8"/>
        <v>0.25505227744358772</v>
      </c>
      <c r="N65" s="180">
        <f>'[7]Взр.пол.прием на дому'!$O$17+'[7]Взр.пол.прием на дому'!$Q$17</f>
        <v>690.38708809295838</v>
      </c>
      <c r="O65" s="181">
        <f t="shared" si="9"/>
        <v>0.86298386011619799</v>
      </c>
      <c r="P65" s="185">
        <f>'[7]Взр.пол.прием на дому'!$P$17</f>
        <v>106.57741761859168</v>
      </c>
      <c r="Q65" s="186">
        <f t="shared" si="13"/>
        <v>0.13701613988380201</v>
      </c>
      <c r="R65" s="187">
        <f>'[7]Взр.пол.прием на дому'!$S$17</f>
        <v>800</v>
      </c>
      <c r="S65" s="295">
        <f t="shared" si="5"/>
        <v>0.41347736867048468</v>
      </c>
    </row>
    <row r="66" spans="4:19">
      <c r="D66" s="157" t="s">
        <v>127</v>
      </c>
      <c r="E66" s="125" t="str">
        <f>'[6]Взр.пол.прием на дому'!$B$18</f>
        <v>Врач-травматолог-ортопед</v>
      </c>
      <c r="F66" s="174">
        <f>'[7]Взр.пол.прием на дому'!$L$18</f>
        <v>320.58189493638776</v>
      </c>
      <c r="G66" s="175">
        <f t="shared" si="11"/>
        <v>0.4007273686704847</v>
      </c>
      <c r="H66" s="174">
        <f>'[7]Взр.пол.прием на дому'!$M$18</f>
        <v>10.199999999999999</v>
      </c>
      <c r="I66" s="175">
        <f t="shared" si="12"/>
        <v>1.2749999999999999E-2</v>
      </c>
      <c r="J66" s="174"/>
      <c r="K66" s="174"/>
      <c r="L66" s="174">
        <f>'[7]Взр.пол.прием на дому'!$N$7</f>
        <v>204.04182195487019</v>
      </c>
      <c r="M66" s="175">
        <f t="shared" si="8"/>
        <v>0.25505227744358772</v>
      </c>
      <c r="N66" s="180">
        <f>'[7]Взр.пол.прием на дому'!$O$18+'[7]Взр.пол.прием на дому'!$Q$18</f>
        <v>690.38708809295838</v>
      </c>
      <c r="O66" s="181">
        <f t="shared" si="9"/>
        <v>0.86298386011619799</v>
      </c>
      <c r="P66" s="185">
        <f>'[7]Взр.пол.прием на дому'!$P$18</f>
        <v>106.57741761859168</v>
      </c>
      <c r="Q66" s="186">
        <f t="shared" si="13"/>
        <v>0.13701613988380201</v>
      </c>
      <c r="R66" s="187">
        <f>'[7]Взр.пол.прием на дому'!$S$18</f>
        <v>800</v>
      </c>
      <c r="S66" s="295">
        <f t="shared" si="5"/>
        <v>0.41347736867048468</v>
      </c>
    </row>
    <row r="67" spans="4:19">
      <c r="D67" s="157" t="s">
        <v>128</v>
      </c>
      <c r="E67" s="125" t="str">
        <f>'[6]Взр.пол.прием на дому'!$B$19</f>
        <v>Врач-уролог</v>
      </c>
      <c r="F67" s="174">
        <f>'[7]Взр.пол.прием на дому'!$L$19</f>
        <v>320.58189493638776</v>
      </c>
      <c r="G67" s="175">
        <f t="shared" si="11"/>
        <v>0.4007273686704847</v>
      </c>
      <c r="H67" s="174">
        <f>'[7]Взр.пол.прием на дому'!$M$19</f>
        <v>10.199999999999999</v>
      </c>
      <c r="I67" s="175">
        <f t="shared" si="12"/>
        <v>1.2749999999999999E-2</v>
      </c>
      <c r="J67" s="174"/>
      <c r="K67" s="174"/>
      <c r="L67" s="174">
        <f>'[7]Взр.пол.прием на дому'!$N$7</f>
        <v>204.04182195487019</v>
      </c>
      <c r="M67" s="175">
        <f t="shared" si="8"/>
        <v>0.25505227744358772</v>
      </c>
      <c r="N67" s="180">
        <f>'[7]Взр.пол.прием на дому'!$O$19+'[7]Взр.пол.прием на дому'!$Q$19</f>
        <v>690.38708809295838</v>
      </c>
      <c r="O67" s="181">
        <f t="shared" si="9"/>
        <v>0.86298386011619799</v>
      </c>
      <c r="P67" s="185">
        <f>'[7]Взр.пол.прием на дому'!$P$19</f>
        <v>106.57741761859168</v>
      </c>
      <c r="Q67" s="186">
        <f t="shared" si="13"/>
        <v>0.13701613988380201</v>
      </c>
      <c r="R67" s="187">
        <f>'[7]Взр.пол.прием на дому'!$S$19</f>
        <v>800</v>
      </c>
      <c r="S67" s="295">
        <f t="shared" si="5"/>
        <v>0.41347736867048468</v>
      </c>
    </row>
    <row r="68" spans="4:19">
      <c r="D68" s="157" t="s">
        <v>129</v>
      </c>
      <c r="E68" s="125" t="str">
        <f>'[6]Взр.пол.прием на дому'!$B$20</f>
        <v>Врач-хирург</v>
      </c>
      <c r="F68" s="174">
        <f>'[7]Взр.пол.прием на дому'!$L$20</f>
        <v>320.58189493638776</v>
      </c>
      <c r="G68" s="175">
        <f t="shared" si="11"/>
        <v>0.4007273686704847</v>
      </c>
      <c r="H68" s="174">
        <f>'[7]Взр.пол.прием на дому'!$M$20</f>
        <v>10.199999999999999</v>
      </c>
      <c r="I68" s="175">
        <f t="shared" si="12"/>
        <v>1.2749999999999999E-2</v>
      </c>
      <c r="J68" s="174"/>
      <c r="K68" s="174"/>
      <c r="L68" s="174">
        <f>'[7]Взр.пол.прием на дому'!$N$7</f>
        <v>204.04182195487019</v>
      </c>
      <c r="M68" s="175">
        <f t="shared" si="8"/>
        <v>0.25505227744358772</v>
      </c>
      <c r="N68" s="180">
        <f>'[7]Взр.пол.прием на дому'!$O$20+'[7]Взр.пол.прием на дому'!$Q$20</f>
        <v>690.38708809295838</v>
      </c>
      <c r="O68" s="181">
        <f t="shared" si="9"/>
        <v>0.86298386011619799</v>
      </c>
      <c r="P68" s="185">
        <f>'[7]Взр.пол.прием на дому'!$P$20</f>
        <v>106.57741761859168</v>
      </c>
      <c r="Q68" s="186">
        <f t="shared" si="13"/>
        <v>0.13701613988380201</v>
      </c>
      <c r="R68" s="187">
        <f>'[7]Взр.пол.прием на дому'!$S$20</f>
        <v>800</v>
      </c>
      <c r="S68" s="295">
        <f t="shared" si="5"/>
        <v>0.41347736867048468</v>
      </c>
    </row>
    <row r="69" spans="4:19">
      <c r="D69" s="157" t="s">
        <v>130</v>
      </c>
      <c r="E69" s="125" t="str">
        <f>'[6]Взр.пол.прием на дому'!$B$21</f>
        <v>Врач-эндокринолог</v>
      </c>
      <c r="F69" s="174">
        <f>'[7]Взр.пол.прием на дому'!$L$21</f>
        <v>320.58189493638776</v>
      </c>
      <c r="G69" s="175">
        <f t="shared" si="11"/>
        <v>0.4007273686704847</v>
      </c>
      <c r="H69" s="174">
        <f>'[7]Взр.пол.прием на дому'!$M$21</f>
        <v>10.199999999999999</v>
      </c>
      <c r="I69" s="175">
        <f t="shared" si="12"/>
        <v>1.2749999999999999E-2</v>
      </c>
      <c r="J69" s="174"/>
      <c r="K69" s="174"/>
      <c r="L69" s="174">
        <f>'[7]Взр.пол.прием на дому'!$N$7</f>
        <v>204.04182195487019</v>
      </c>
      <c r="M69" s="175">
        <f t="shared" si="8"/>
        <v>0.25505227744358772</v>
      </c>
      <c r="N69" s="180">
        <f>'[7]Взр.пол.прием на дому'!$O$21+'[7]Взр.пол.прием на дому'!$Q$21</f>
        <v>690.38708809295838</v>
      </c>
      <c r="O69" s="181">
        <f t="shared" si="9"/>
        <v>0.86298386011619799</v>
      </c>
      <c r="P69" s="185">
        <f>'[7]Взр.пол.прием на дому'!$P$21</f>
        <v>106.57741761859168</v>
      </c>
      <c r="Q69" s="186">
        <f t="shared" si="13"/>
        <v>0.13701613988380201</v>
      </c>
      <c r="R69" s="187">
        <f>'[7]Взр.пол.прием на дому'!$S$21</f>
        <v>800</v>
      </c>
      <c r="S69" s="295">
        <f t="shared" si="5"/>
        <v>0.41347736867048468</v>
      </c>
    </row>
    <row r="70" spans="4:19">
      <c r="D70" s="159" t="s">
        <v>6</v>
      </c>
      <c r="E70" s="131" t="s">
        <v>16</v>
      </c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295" t="e">
        <f t="shared" si="5"/>
        <v>#DIV/0!</v>
      </c>
    </row>
    <row r="71" spans="4:19">
      <c r="D71" s="156" t="s">
        <v>7</v>
      </c>
      <c r="E71" s="132" t="s">
        <v>30</v>
      </c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295" t="e">
        <f t="shared" si="5"/>
        <v>#DIV/0!</v>
      </c>
    </row>
    <row r="72" spans="4:19">
      <c r="D72" s="157" t="s">
        <v>131</v>
      </c>
      <c r="E72" s="133" t="str">
        <f>[6]Дет.пол.перв.прием!$B$7</f>
        <v>Врач акушер-гинеколог</v>
      </c>
      <c r="F72" s="147">
        <f>SUM([7]Дет.пол.перв.прием!$L$7:$L$8)</f>
        <v>196.73691402460625</v>
      </c>
      <c r="G72" s="175">
        <f t="shared" ref="G72:G125" si="14">F72/R72</f>
        <v>0.43719314227690276</v>
      </c>
      <c r="H72" s="147">
        <f>[7]Дет.пол.перв.прием!$M$7</f>
        <v>62.2</v>
      </c>
      <c r="I72" s="175">
        <f t="shared" ref="I72:I125" si="15">H72/R72</f>
        <v>0.13822222222222222</v>
      </c>
      <c r="J72" s="147"/>
      <c r="K72" s="147"/>
      <c r="L72" s="147">
        <f>[7]Дет.пол.перв.прием!$N$7</f>
        <v>158.20846251084379</v>
      </c>
      <c r="M72" s="175">
        <f t="shared" ref="M72:M125" si="16">L72/R72</f>
        <v>0.3515743611352084</v>
      </c>
      <c r="N72" s="190">
        <f>[7]Дет.пол.перв.прием!$O$7</f>
        <v>417.14537653545</v>
      </c>
      <c r="O72" s="181">
        <f t="shared" ref="O72:O125" si="17">N72/R72</f>
        <v>0.92698972563433335</v>
      </c>
      <c r="P72" s="191">
        <f>[7]Дет.пол.перв.прием!$P$7</f>
        <v>29.200176357481503</v>
      </c>
      <c r="Q72" s="186">
        <f t="shared" ref="Q72:Q84" si="18">(R72-N72)/R72</f>
        <v>7.3010274365666677E-2</v>
      </c>
      <c r="R72" s="189">
        <f>[7]Дет.пол.перв.прием!$R$7</f>
        <v>450</v>
      </c>
      <c r="S72" s="295">
        <f t="shared" ref="S72:S135" si="19">(F72+H72+J72)/R72</f>
        <v>0.575415364499125</v>
      </c>
    </row>
    <row r="73" spans="4:19">
      <c r="D73" s="157" t="s">
        <v>132</v>
      </c>
      <c r="E73" s="133" t="str">
        <f>[6]Дет.пол.перв.прием!$B$9</f>
        <v>Врач-аллерголог-иммунолог</v>
      </c>
      <c r="F73" s="147">
        <f>SUM([7]Дет.пол.перв.прием!$L$9:$L$10)</f>
        <v>196.64593493488485</v>
      </c>
      <c r="G73" s="175">
        <f t="shared" si="14"/>
        <v>0.49161483733721212</v>
      </c>
      <c r="H73" s="147">
        <f>[7]Дет.пол.перв.прием!$M$9</f>
        <v>10.199999999999999</v>
      </c>
      <c r="I73" s="175">
        <f t="shared" si="15"/>
        <v>2.5499999999999998E-2</v>
      </c>
      <c r="J73" s="147"/>
      <c r="K73" s="147"/>
      <c r="L73" s="147">
        <f>[7]Дет.пол.перв.прием!$N$9</f>
        <v>126.38127501417738</v>
      </c>
      <c r="M73" s="175">
        <f t="shared" si="16"/>
        <v>0.31595318753544344</v>
      </c>
      <c r="N73" s="190">
        <f>[7]Дет.пол.перв.прием!$O$9</f>
        <v>333.22720994906223</v>
      </c>
      <c r="O73" s="181">
        <f t="shared" si="17"/>
        <v>0.83306802487265552</v>
      </c>
      <c r="P73" s="191">
        <f>[7]Дет.пол.перв.прием!$P$9</f>
        <v>66.645441989812454</v>
      </c>
      <c r="Q73" s="186">
        <f t="shared" si="18"/>
        <v>0.16693197512734442</v>
      </c>
      <c r="R73" s="189">
        <f>[7]Дет.пол.перв.прием!$R$9</f>
        <v>400</v>
      </c>
      <c r="S73" s="295">
        <f t="shared" si="19"/>
        <v>0.51711483733721209</v>
      </c>
    </row>
    <row r="74" spans="4:19">
      <c r="D74" s="157" t="s">
        <v>133</v>
      </c>
      <c r="E74" s="133" t="str">
        <f>[6]Дет.пол.перв.прием!$B$11</f>
        <v>Врач-гастроэнтеролог</v>
      </c>
      <c r="F74" s="147">
        <f>SUM([7]Дет.пол.перв.прием!$L$11:$L$12)</f>
        <v>199.06034427185966</v>
      </c>
      <c r="G74" s="175">
        <f t="shared" si="14"/>
        <v>0.49765086067964914</v>
      </c>
      <c r="H74" s="147">
        <f>[7]Дет.пол.перв.прием!$M$11</f>
        <v>10.199999999999999</v>
      </c>
      <c r="I74" s="175">
        <f t="shared" si="15"/>
        <v>2.5499999999999998E-2</v>
      </c>
      <c r="J74" s="147"/>
      <c r="K74" s="147"/>
      <c r="L74" s="147">
        <f>[7]Дет.пол.перв.прием!$N$11</f>
        <v>127.85646054542346</v>
      </c>
      <c r="M74" s="175">
        <f t="shared" si="16"/>
        <v>0.31964115136355864</v>
      </c>
      <c r="N74" s="190">
        <f>[7]Дет.пол.перв.прием!$O$11</f>
        <v>337.11680481728314</v>
      </c>
      <c r="O74" s="181">
        <f t="shared" si="17"/>
        <v>0.84279201204320786</v>
      </c>
      <c r="P74" s="191">
        <f>[7]Дет.пол.перв.прием!$P$11</f>
        <v>67.423360963456631</v>
      </c>
      <c r="Q74" s="186">
        <f t="shared" si="18"/>
        <v>0.15720798795679214</v>
      </c>
      <c r="R74" s="189">
        <f>[7]Дет.пол.перв.прием!$R$11</f>
        <v>400</v>
      </c>
      <c r="S74" s="295">
        <f t="shared" si="19"/>
        <v>0.52315086067964911</v>
      </c>
    </row>
    <row r="75" spans="4:19">
      <c r="D75" s="157" t="s">
        <v>134</v>
      </c>
      <c r="E75" s="133" t="str">
        <f>[6]Дет.пол.перв.прием!$B$13</f>
        <v>Врач-дерматовенеролог</v>
      </c>
      <c r="F75" s="147">
        <f>SUM([7]Дет.пол.перв.прием!$L$13:$L$14)</f>
        <v>199.06034427185966</v>
      </c>
      <c r="G75" s="175">
        <f t="shared" si="14"/>
        <v>0.49765086067964914</v>
      </c>
      <c r="H75" s="147">
        <f>[7]Дет.пол.перв.прием!$M$13</f>
        <v>10.199999999999999</v>
      </c>
      <c r="I75" s="175">
        <f t="shared" si="15"/>
        <v>2.5499999999999998E-2</v>
      </c>
      <c r="J75" s="147"/>
      <c r="K75" s="147"/>
      <c r="L75" s="147">
        <f>[7]Дет.пол.перв.прием!$N$13</f>
        <v>127.85646054542346</v>
      </c>
      <c r="M75" s="175">
        <f t="shared" si="16"/>
        <v>0.31964115136355864</v>
      </c>
      <c r="N75" s="190">
        <f>[7]Дет.пол.перв.прием!$O$13</f>
        <v>337.11680481728314</v>
      </c>
      <c r="O75" s="181">
        <f t="shared" si="17"/>
        <v>0.84279201204320786</v>
      </c>
      <c r="P75" s="191">
        <f>[7]Дет.пол.перв.прием!$P$13</f>
        <v>67.423360963456631</v>
      </c>
      <c r="Q75" s="186">
        <f t="shared" si="18"/>
        <v>0.15720798795679214</v>
      </c>
      <c r="R75" s="189">
        <f>[7]Дет.пол.перв.прием!$R$13</f>
        <v>400</v>
      </c>
      <c r="S75" s="295">
        <f t="shared" si="19"/>
        <v>0.52315086067964911</v>
      </c>
    </row>
    <row r="76" spans="4:19">
      <c r="D76" s="157" t="s">
        <v>135</v>
      </c>
      <c r="E76" s="133" t="str">
        <f>[6]Дет.пол.перв.прием!$B$15</f>
        <v>Врач-детский кардиолог</v>
      </c>
      <c r="F76" s="147">
        <f>SUM([7]Дет.пол.перв.прием!$L$15:$L$16)</f>
        <v>196.64593493488485</v>
      </c>
      <c r="G76" s="175">
        <f t="shared" si="14"/>
        <v>0.49161483733721212</v>
      </c>
      <c r="H76" s="147">
        <f>[7]Дет.пол.перв.прием!$M$15</f>
        <v>10.199999999999999</v>
      </c>
      <c r="I76" s="175">
        <f t="shared" si="15"/>
        <v>2.5499999999999998E-2</v>
      </c>
      <c r="J76" s="147"/>
      <c r="K76" s="147"/>
      <c r="L76" s="147">
        <f>[7]Дет.пол.перв.прием!$N$15</f>
        <v>126.38127501417738</v>
      </c>
      <c r="M76" s="175">
        <f t="shared" si="16"/>
        <v>0.31595318753544344</v>
      </c>
      <c r="N76" s="190">
        <f>[7]Дет.пол.перв.прием!$O$15</f>
        <v>333.22720994906223</v>
      </c>
      <c r="O76" s="181">
        <f t="shared" si="17"/>
        <v>0.83306802487265552</v>
      </c>
      <c r="P76" s="191">
        <f>[7]Дет.пол.перв.прием!$P$15</f>
        <v>66.645441989812454</v>
      </c>
      <c r="Q76" s="186">
        <f t="shared" si="18"/>
        <v>0.16693197512734442</v>
      </c>
      <c r="R76" s="189">
        <f>[7]Дет.пол.перв.прием!$R$15</f>
        <v>400</v>
      </c>
      <c r="S76" s="295">
        <f t="shared" si="19"/>
        <v>0.51711483733721209</v>
      </c>
    </row>
    <row r="77" spans="4:19">
      <c r="D77" s="157" t="s">
        <v>136</v>
      </c>
      <c r="E77" s="133" t="str">
        <f>[6]Дет.пол.перв.прием!$B$17</f>
        <v>Врач-невролог</v>
      </c>
      <c r="F77" s="147">
        <f>SUM([7]Дет.пол.перв.прием!$L$17:$L$18)</f>
        <v>199.06034427185966</v>
      </c>
      <c r="G77" s="175">
        <f t="shared" si="14"/>
        <v>0.49765086067964914</v>
      </c>
      <c r="H77" s="147">
        <f>[7]Дет.пол.перв.прием!$M$17</f>
        <v>10.199999999999999</v>
      </c>
      <c r="I77" s="175">
        <f t="shared" si="15"/>
        <v>2.5499999999999998E-2</v>
      </c>
      <c r="J77" s="147"/>
      <c r="K77" s="147"/>
      <c r="L77" s="147">
        <f>[7]Дет.пол.перв.прием!$N$17</f>
        <v>127.85646054542346</v>
      </c>
      <c r="M77" s="175">
        <f t="shared" si="16"/>
        <v>0.31964115136355864</v>
      </c>
      <c r="N77" s="190">
        <f>[7]Дет.пол.перв.прием!$O$17</f>
        <v>337.11680481728314</v>
      </c>
      <c r="O77" s="181">
        <f t="shared" si="17"/>
        <v>0.84279201204320786</v>
      </c>
      <c r="P77" s="191">
        <f>[7]Дет.пол.перв.прием!$P$17</f>
        <v>67.423360963456631</v>
      </c>
      <c r="Q77" s="186">
        <f t="shared" si="18"/>
        <v>0.15720798795679214</v>
      </c>
      <c r="R77" s="189">
        <f>[7]Дет.пол.перв.прием!$R$17</f>
        <v>400</v>
      </c>
      <c r="S77" s="295">
        <f t="shared" si="19"/>
        <v>0.52315086067964911</v>
      </c>
    </row>
    <row r="78" spans="4:19">
      <c r="D78" s="157" t="s">
        <v>137</v>
      </c>
      <c r="E78" s="133" t="str">
        <f>[6]Дет.пол.перв.прием!$B$19</f>
        <v>Врач-оториноларинголог</v>
      </c>
      <c r="F78" s="147">
        <f>SUM([7]Дет.пол.перв.прием!$L$19:$L$20)</f>
        <v>195.59641017518825</v>
      </c>
      <c r="G78" s="175">
        <f t="shared" si="14"/>
        <v>0.48899102543797063</v>
      </c>
      <c r="H78" s="147">
        <f>[7]Дет.пол.перв.прием!$M$19</f>
        <v>10.199999999999999</v>
      </c>
      <c r="I78" s="175">
        <f t="shared" si="15"/>
        <v>2.5499999999999998E-2</v>
      </c>
      <c r="J78" s="147"/>
      <c r="K78" s="147"/>
      <c r="L78" s="147">
        <f>[7]Дет.пол.перв.прием!$N$19</f>
        <v>125.74002345982046</v>
      </c>
      <c r="M78" s="175">
        <f t="shared" si="16"/>
        <v>0.31435005864955118</v>
      </c>
      <c r="N78" s="190">
        <f>[7]Дет.пол.перв.прием!$O$19</f>
        <v>331.53643363500873</v>
      </c>
      <c r="O78" s="181">
        <f t="shared" si="17"/>
        <v>0.82884108408752188</v>
      </c>
      <c r="P78" s="191">
        <f>[7]Дет.пол.перв.прием!$P$19</f>
        <v>66.307286727001753</v>
      </c>
      <c r="Q78" s="186">
        <f t="shared" si="18"/>
        <v>0.17115891591247817</v>
      </c>
      <c r="R78" s="189">
        <f>[7]Дет.пол.перв.прием!$R$19</f>
        <v>400</v>
      </c>
      <c r="S78" s="295">
        <f t="shared" si="19"/>
        <v>0.51449102543797065</v>
      </c>
    </row>
    <row r="79" spans="4:19">
      <c r="D79" s="157" t="s">
        <v>138</v>
      </c>
      <c r="E79" s="133" t="str">
        <f>[6]Дет.пол.перв.прием!$B$21</f>
        <v>Врач-офтальмолог</v>
      </c>
      <c r="F79" s="147">
        <f>SUM([7]Дет.пол.перв.прием!$L$21:$L$22)</f>
        <v>195.59641017518825</v>
      </c>
      <c r="G79" s="175">
        <f t="shared" si="14"/>
        <v>0.48899102543797063</v>
      </c>
      <c r="H79" s="147">
        <f>[7]Дет.пол.перв.прием!$M$21</f>
        <v>10.199999999999999</v>
      </c>
      <c r="I79" s="175">
        <f t="shared" si="15"/>
        <v>2.5499999999999998E-2</v>
      </c>
      <c r="J79" s="147"/>
      <c r="K79" s="147"/>
      <c r="L79" s="147">
        <f>[7]Дет.пол.перв.прием!$N$21</f>
        <v>125.74002345982046</v>
      </c>
      <c r="M79" s="175">
        <f t="shared" si="16"/>
        <v>0.31435005864955118</v>
      </c>
      <c r="N79" s="190">
        <f>[7]Дет.пол.перв.прием!$O$21</f>
        <v>331.53643363500873</v>
      </c>
      <c r="O79" s="181">
        <f t="shared" si="17"/>
        <v>0.82884108408752188</v>
      </c>
      <c r="P79" s="191">
        <f>[7]Дет.пол.перв.прием!$P$21</f>
        <v>66.307286727001753</v>
      </c>
      <c r="Q79" s="186">
        <f t="shared" si="18"/>
        <v>0.17115891591247817</v>
      </c>
      <c r="R79" s="189">
        <f>[7]Дет.пол.перв.прием!$R$21</f>
        <v>400</v>
      </c>
      <c r="S79" s="295">
        <f t="shared" si="19"/>
        <v>0.51449102543797065</v>
      </c>
    </row>
    <row r="80" spans="4:19">
      <c r="D80" s="157" t="s">
        <v>139</v>
      </c>
      <c r="E80" s="133" t="str">
        <f>[6]Дет.пол.перв.прием!$B$23</f>
        <v>Врач-педиатр</v>
      </c>
      <c r="F80" s="147">
        <f>SUM([7]Дет.пол.перв.прием!$L$23:$L$24)</f>
        <v>195.76118829500501</v>
      </c>
      <c r="G80" s="175">
        <f t="shared" si="14"/>
        <v>0.48940297073751254</v>
      </c>
      <c r="H80" s="147">
        <f>[7]Дет.пол.перв.прием!$M$23</f>
        <v>10.199999999999999</v>
      </c>
      <c r="I80" s="175">
        <f t="shared" si="15"/>
        <v>2.5499999999999998E-2</v>
      </c>
      <c r="J80" s="147"/>
      <c r="K80" s="147"/>
      <c r="L80" s="147">
        <f>[7]Дет.пол.перв.прием!$N$23</f>
        <v>125.8407016234181</v>
      </c>
      <c r="M80" s="175">
        <f t="shared" si="16"/>
        <v>0.31460175405854524</v>
      </c>
      <c r="N80" s="190">
        <f>[7]Дет.пол.перв.прием!$O$23</f>
        <v>331.80188991842317</v>
      </c>
      <c r="O80" s="181">
        <f t="shared" si="17"/>
        <v>0.82950472479605797</v>
      </c>
      <c r="P80" s="191">
        <f>[7]Дет.пол.перв.прием!$P$23</f>
        <v>66.360377983684643</v>
      </c>
      <c r="Q80" s="186">
        <f t="shared" si="18"/>
        <v>0.17049527520394206</v>
      </c>
      <c r="R80" s="189">
        <f>[7]Дет.пол.перв.прием!$R$23</f>
        <v>400</v>
      </c>
      <c r="S80" s="295">
        <f t="shared" si="19"/>
        <v>0.51490297073751246</v>
      </c>
    </row>
    <row r="81" spans="4:19">
      <c r="D81" s="157" t="s">
        <v>140</v>
      </c>
      <c r="E81" s="133" t="str">
        <f>[6]Дет.пол.перв.прием!$B$25</f>
        <v>Врач-травматолог-ортопед</v>
      </c>
      <c r="F81" s="147">
        <f>SUM([7]Дет.пол.перв.прием!$L$25:$L$26)</f>
        <v>195.59641017518825</v>
      </c>
      <c r="G81" s="175">
        <f t="shared" si="14"/>
        <v>0.48899102543797063</v>
      </c>
      <c r="H81" s="147">
        <f>[7]Дет.пол.перв.прием!$M$25</f>
        <v>10.199999999999999</v>
      </c>
      <c r="I81" s="175">
        <f t="shared" si="15"/>
        <v>2.5499999999999998E-2</v>
      </c>
      <c r="J81" s="147"/>
      <c r="K81" s="147"/>
      <c r="L81" s="147">
        <f>[7]Дет.пол.перв.прием!$N$25</f>
        <v>125.74002345982046</v>
      </c>
      <c r="M81" s="175">
        <f t="shared" si="16"/>
        <v>0.31435005864955118</v>
      </c>
      <c r="N81" s="190">
        <f>[7]Дет.пол.перв.прием!$O$25</f>
        <v>331.53643363500873</v>
      </c>
      <c r="O81" s="181">
        <f t="shared" si="17"/>
        <v>0.82884108408752188</v>
      </c>
      <c r="P81" s="191">
        <f>[7]Дет.пол.перв.прием!$P$25</f>
        <v>66.307286727001753</v>
      </c>
      <c r="Q81" s="186">
        <f t="shared" si="18"/>
        <v>0.17115891591247817</v>
      </c>
      <c r="R81" s="189">
        <f>[7]Дет.пол.перв.прием!$R$25</f>
        <v>400</v>
      </c>
      <c r="S81" s="295">
        <f t="shared" si="19"/>
        <v>0.51449102543797065</v>
      </c>
    </row>
    <row r="82" spans="4:19">
      <c r="D82" s="157" t="s">
        <v>141</v>
      </c>
      <c r="E82" s="133" t="str">
        <f>[6]Дет.пол.перв.прием!$B$27</f>
        <v>Врач-детский уролог-андролог</v>
      </c>
      <c r="F82" s="147">
        <f>SUM([7]Дет.пол.перв.прием!$L$27:$L$28)</f>
        <v>195.59641017518825</v>
      </c>
      <c r="G82" s="175">
        <f t="shared" si="14"/>
        <v>0.48899102543797063</v>
      </c>
      <c r="H82" s="147">
        <f>[7]Дет.пол.перв.прием!$M$27</f>
        <v>10.199999999999999</v>
      </c>
      <c r="I82" s="175">
        <f t="shared" si="15"/>
        <v>2.5499999999999998E-2</v>
      </c>
      <c r="J82" s="147"/>
      <c r="K82" s="147"/>
      <c r="L82" s="147">
        <f>[7]Дет.пол.перв.прием!$N$27</f>
        <v>125.74002345982046</v>
      </c>
      <c r="M82" s="175">
        <f t="shared" si="16"/>
        <v>0.31435005864955118</v>
      </c>
      <c r="N82" s="190">
        <f>[7]Дет.пол.перв.прием!$O$27</f>
        <v>331.53643363500873</v>
      </c>
      <c r="O82" s="181">
        <f t="shared" si="17"/>
        <v>0.82884108408752188</v>
      </c>
      <c r="P82" s="191">
        <f>[7]Дет.пол.перв.прием!$P$27</f>
        <v>66.307286727001753</v>
      </c>
      <c r="Q82" s="186">
        <f t="shared" si="18"/>
        <v>0.17115891591247817</v>
      </c>
      <c r="R82" s="189">
        <f>[7]Дет.пол.перв.прием!$R$27</f>
        <v>400</v>
      </c>
      <c r="S82" s="295">
        <f t="shared" si="19"/>
        <v>0.51449102543797065</v>
      </c>
    </row>
    <row r="83" spans="4:19">
      <c r="D83" s="157" t="s">
        <v>142</v>
      </c>
      <c r="E83" s="133" t="str">
        <f>[6]Дет.пол.перв.прием!$B$29</f>
        <v>Врач-детский хирург</v>
      </c>
      <c r="F83" s="147">
        <f>SUM([7]Дет.пол.перв.прием!$L$29:$L$31)</f>
        <v>197.85862959816581</v>
      </c>
      <c r="G83" s="175">
        <f t="shared" si="14"/>
        <v>0.49464657399541451</v>
      </c>
      <c r="H83" s="147">
        <f>[7]Дет.пол.перв.прием!$M$29</f>
        <v>10.199999999999999</v>
      </c>
      <c r="I83" s="175">
        <f t="shared" si="15"/>
        <v>2.5499999999999998E-2</v>
      </c>
      <c r="J83" s="147"/>
      <c r="K83" s="147"/>
      <c r="L83" s="147">
        <f>[7]Дет.пол.перв.прием!$N$29</f>
        <v>127.12222212438566</v>
      </c>
      <c r="M83" s="175">
        <f t="shared" si="16"/>
        <v>0.31780555531096416</v>
      </c>
      <c r="N83" s="190">
        <f>[7]Дет.пол.перв.прием!$O$29</f>
        <v>335.18085172255144</v>
      </c>
      <c r="O83" s="181">
        <f t="shared" si="17"/>
        <v>0.83795212930637863</v>
      </c>
      <c r="P83" s="191">
        <f>[7]Дет.пол.перв.прием!$P$29</f>
        <v>67.036170344510296</v>
      </c>
      <c r="Q83" s="186">
        <f t="shared" si="18"/>
        <v>0.16204787069362139</v>
      </c>
      <c r="R83" s="189">
        <f>[7]Дет.пол.перв.прием!$R$29</f>
        <v>400</v>
      </c>
      <c r="S83" s="295">
        <f t="shared" si="19"/>
        <v>0.52014657399541453</v>
      </c>
    </row>
    <row r="84" spans="4:19">
      <c r="D84" s="157" t="s">
        <v>143</v>
      </c>
      <c r="E84" s="133" t="str">
        <f>[6]Дет.пол.перв.прием!$B$32</f>
        <v>Врач-детский эндокринолог</v>
      </c>
      <c r="F84" s="147">
        <f>SUM([7]Дет.пол.перв.прием!$L$32:$L$33)</f>
        <v>194.95071135785997</v>
      </c>
      <c r="G84" s="175">
        <f t="shared" si="14"/>
        <v>0.48737677839464993</v>
      </c>
      <c r="H84" s="147">
        <f>[7]Дет.пол.перв.прием!$M$32</f>
        <v>10.199999999999999</v>
      </c>
      <c r="I84" s="175">
        <f t="shared" si="15"/>
        <v>2.5499999999999998E-2</v>
      </c>
      <c r="J84" s="147"/>
      <c r="K84" s="147"/>
      <c r="L84" s="147">
        <f>[7]Дет.пол.перв.прием!$N$32</f>
        <v>125.34550644968544</v>
      </c>
      <c r="M84" s="175">
        <f t="shared" si="16"/>
        <v>0.31336376612421363</v>
      </c>
      <c r="N84" s="190">
        <f>[7]Дет.пол.перв.прием!$O$32</f>
        <v>330.49621780754546</v>
      </c>
      <c r="O84" s="181">
        <f t="shared" si="17"/>
        <v>0.82624054451886364</v>
      </c>
      <c r="P84" s="191">
        <f>[7]Дет.пол.перв.прием!$P$32</f>
        <v>66.099243561509098</v>
      </c>
      <c r="Q84" s="186">
        <f t="shared" si="18"/>
        <v>0.17375945548113633</v>
      </c>
      <c r="R84" s="189">
        <f>[7]Дет.пол.перв.прием!$R$32</f>
        <v>400</v>
      </c>
      <c r="S84" s="295">
        <f t="shared" si="19"/>
        <v>0.51287677839464996</v>
      </c>
    </row>
    <row r="85" spans="4:19">
      <c r="D85" s="156" t="s">
        <v>8</v>
      </c>
      <c r="E85" s="132" t="s">
        <v>35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295" t="e">
        <f t="shared" si="19"/>
        <v>#DIV/0!</v>
      </c>
    </row>
    <row r="86" spans="4:19">
      <c r="D86" s="157" t="s">
        <v>144</v>
      </c>
      <c r="E86" s="133" t="str">
        <f>[6]Дет.пол.повт.прием!$B$7</f>
        <v>Врач акушер-гинеколог</v>
      </c>
      <c r="F86" s="147">
        <f>SUM([7]Дет.пол.повт.прием!$L$7:$L$8)</f>
        <v>108.86627653535524</v>
      </c>
      <c r="G86" s="175">
        <f t="shared" si="14"/>
        <v>0.36288758845118413</v>
      </c>
      <c r="H86" s="147">
        <f>[7]Дет.пол.повт.прием!$M$7</f>
        <v>62.2</v>
      </c>
      <c r="I86" s="175">
        <f t="shared" si="15"/>
        <v>0.20733333333333334</v>
      </c>
      <c r="J86" s="147"/>
      <c r="K86" s="147"/>
      <c r="L86" s="147">
        <f>[7]Дет.пол.повт.прием!$N$7</f>
        <v>104.52017897896758</v>
      </c>
      <c r="M86" s="175">
        <f t="shared" si="16"/>
        <v>0.34840059659655859</v>
      </c>
      <c r="N86" s="190">
        <f>[7]Дет.пол.повт.прием!$O$7</f>
        <v>275.58645551432284</v>
      </c>
      <c r="O86" s="181">
        <f t="shared" si="17"/>
        <v>0.91862151838107609</v>
      </c>
      <c r="P86" s="191">
        <f>[7]Дет.пол.повт.прием!$P$7</f>
        <v>27.558645551432285</v>
      </c>
      <c r="Q86" s="186">
        <f t="shared" ref="Q86:Q98" si="20">(R86-N86)/R86</f>
        <v>8.1378481618923887E-2</v>
      </c>
      <c r="R86" s="189">
        <f>[7]Дет.пол.повт.прием!$R$7</f>
        <v>300</v>
      </c>
      <c r="S86" s="295">
        <f t="shared" si="19"/>
        <v>0.57022092178451755</v>
      </c>
    </row>
    <row r="87" spans="4:19">
      <c r="D87" s="157" t="s">
        <v>145</v>
      </c>
      <c r="E87" s="133" t="str">
        <f>[6]Дет.пол.повт.прием!$B$9</f>
        <v>Врач-аллерголог-иммунолог</v>
      </c>
      <c r="F87" s="147">
        <f>SUM([7]Дет.пол.повт.прием!$L$9:$L$10)</f>
        <v>121.36259699155315</v>
      </c>
      <c r="G87" s="175">
        <f t="shared" si="14"/>
        <v>0.48545038796621259</v>
      </c>
      <c r="H87" s="147">
        <f>[7]Дет.пол.повт.прием!$M$9</f>
        <v>10.199999999999999</v>
      </c>
      <c r="I87" s="175">
        <f t="shared" si="15"/>
        <v>4.0799999999999996E-2</v>
      </c>
      <c r="J87" s="147"/>
      <c r="K87" s="147"/>
      <c r="L87" s="147">
        <f>[7]Дет.пол.повт.прием!$N$9</f>
        <v>80.3837346728765</v>
      </c>
      <c r="M87" s="175">
        <f t="shared" si="16"/>
        <v>0.32153493869150601</v>
      </c>
      <c r="N87" s="190">
        <f>[7]Дет.пол.повт.прием!$O$9</f>
        <v>211.94633166442964</v>
      </c>
      <c r="O87" s="181">
        <f t="shared" si="17"/>
        <v>0.84778532665771855</v>
      </c>
      <c r="P87" s="191">
        <f>[7]Дет.пол.повт.прием!$P$9</f>
        <v>38.150339699597332</v>
      </c>
      <c r="Q87" s="186">
        <f t="shared" si="20"/>
        <v>0.15221467334228145</v>
      </c>
      <c r="R87" s="189">
        <f>[7]Дет.пол.повт.прием!$R$9</f>
        <v>250</v>
      </c>
      <c r="S87" s="295">
        <f t="shared" si="19"/>
        <v>0.5262503879662126</v>
      </c>
    </row>
    <row r="88" spans="4:19">
      <c r="D88" s="157" t="s">
        <v>146</v>
      </c>
      <c r="E88" s="133" t="str">
        <f>[6]Дет.пол.повт.прием!$B$11</f>
        <v>Врач-гастроэнтеролог</v>
      </c>
      <c r="F88" s="147">
        <f>SUM([7]Дет.пол.повт.прием!$L$11:$L$12)</f>
        <v>121.36259699155315</v>
      </c>
      <c r="G88" s="175">
        <f t="shared" si="14"/>
        <v>0.48545038796621259</v>
      </c>
      <c r="H88" s="147">
        <f>[7]Дет.пол.повт.прием!$M$11</f>
        <v>10.199999999999999</v>
      </c>
      <c r="I88" s="175">
        <f t="shared" si="15"/>
        <v>4.0799999999999996E-2</v>
      </c>
      <c r="J88" s="147"/>
      <c r="K88" s="147"/>
      <c r="L88" s="147">
        <f>[7]Дет.пол.повт.прием!$N$11</f>
        <v>80.3837346728765</v>
      </c>
      <c r="M88" s="175">
        <f t="shared" si="16"/>
        <v>0.32153493869150601</v>
      </c>
      <c r="N88" s="190">
        <f>[7]Дет.пол.повт.прием!$O$11</f>
        <v>211.94633166442964</v>
      </c>
      <c r="O88" s="181">
        <f t="shared" si="17"/>
        <v>0.84778532665771855</v>
      </c>
      <c r="P88" s="191">
        <f>[7]Дет.пол.повт.прием!$P$11</f>
        <v>42.389266332885931</v>
      </c>
      <c r="Q88" s="186">
        <f t="shared" si="20"/>
        <v>0.15221467334228145</v>
      </c>
      <c r="R88" s="189">
        <f>[7]Дет.пол.повт.прием!$R$11</f>
        <v>250</v>
      </c>
      <c r="S88" s="295">
        <f t="shared" si="19"/>
        <v>0.5262503879662126</v>
      </c>
    </row>
    <row r="89" spans="4:19">
      <c r="D89" s="157" t="s">
        <v>147</v>
      </c>
      <c r="E89" s="133" t="str">
        <f>[6]Дет.пол.повт.прием!$B$13</f>
        <v>Врач-дерматовенеролог</v>
      </c>
      <c r="F89" s="147">
        <f>SUM([7]Дет.пол.повт.прием!$L$13:$L$14)</f>
        <v>121.36259699155315</v>
      </c>
      <c r="G89" s="175">
        <f t="shared" si="14"/>
        <v>0.48545038796621259</v>
      </c>
      <c r="H89" s="147">
        <f>[7]Дет.пол.повт.прием!$M$13</f>
        <v>10.199999999999999</v>
      </c>
      <c r="I89" s="175">
        <f t="shared" si="15"/>
        <v>4.0799999999999996E-2</v>
      </c>
      <c r="J89" s="147"/>
      <c r="K89" s="147"/>
      <c r="L89" s="147">
        <f>[7]Дет.пол.повт.прием!$N$13</f>
        <v>80.3837346728765</v>
      </c>
      <c r="M89" s="175">
        <f t="shared" si="16"/>
        <v>0.32153493869150601</v>
      </c>
      <c r="N89" s="190">
        <f>[7]Дет.пол.повт.прием!$O$13</f>
        <v>211.94633166442964</v>
      </c>
      <c r="O89" s="181">
        <f t="shared" si="17"/>
        <v>0.84778532665771855</v>
      </c>
      <c r="P89" s="191">
        <f>[7]Дет.пол.повт.прием!$P$13</f>
        <v>42.389266332885931</v>
      </c>
      <c r="Q89" s="186">
        <f t="shared" si="20"/>
        <v>0.15221467334228145</v>
      </c>
      <c r="R89" s="189">
        <f>[7]Дет.пол.повт.прием!$R$13</f>
        <v>250</v>
      </c>
      <c r="S89" s="295">
        <f t="shared" si="19"/>
        <v>0.5262503879662126</v>
      </c>
    </row>
    <row r="90" spans="4:19">
      <c r="D90" s="157" t="s">
        <v>148</v>
      </c>
      <c r="E90" s="133" t="str">
        <f>[6]Дет.пол.повт.прием!$B$15</f>
        <v>Врач-детский кардиолог</v>
      </c>
      <c r="F90" s="147">
        <f>SUM([7]Дет.пол.повт.прием!$L$15:$L$16)</f>
        <v>121.36259699155315</v>
      </c>
      <c r="G90" s="175">
        <f t="shared" si="14"/>
        <v>0.48545038796621259</v>
      </c>
      <c r="H90" s="147">
        <f>[7]Дет.пол.повт.прием!$M$15</f>
        <v>10.199999999999999</v>
      </c>
      <c r="I90" s="175">
        <f t="shared" si="15"/>
        <v>4.0799999999999996E-2</v>
      </c>
      <c r="J90" s="147"/>
      <c r="K90" s="147"/>
      <c r="L90" s="147">
        <f>[7]Дет.пол.повт.прием!$N$15</f>
        <v>80.3837346728765</v>
      </c>
      <c r="M90" s="175">
        <f t="shared" si="16"/>
        <v>0.32153493869150601</v>
      </c>
      <c r="N90" s="190">
        <f>[7]Дет.пол.повт.прием!$O$15</f>
        <v>211.94633166442964</v>
      </c>
      <c r="O90" s="181">
        <f t="shared" si="17"/>
        <v>0.84778532665771855</v>
      </c>
      <c r="P90" s="191">
        <f>[7]Дет.пол.повт.прием!$P$15</f>
        <v>38.150339699597332</v>
      </c>
      <c r="Q90" s="186">
        <f t="shared" si="20"/>
        <v>0.15221467334228145</v>
      </c>
      <c r="R90" s="189">
        <f>[7]Дет.пол.повт.прием!$R$15</f>
        <v>250</v>
      </c>
      <c r="S90" s="295">
        <f t="shared" si="19"/>
        <v>0.5262503879662126</v>
      </c>
    </row>
    <row r="91" spans="4:19">
      <c r="D91" s="157" t="s">
        <v>149</v>
      </c>
      <c r="E91" s="133" t="str">
        <f>[6]Дет.пол.повт.прием!$B$17</f>
        <v>Врач-невролог</v>
      </c>
      <c r="F91" s="147">
        <f>SUM([7]Дет.пол.повт.прием!$L$17:$L$18)</f>
        <v>121.36259699155315</v>
      </c>
      <c r="G91" s="175">
        <f t="shared" si="14"/>
        <v>0.48545038796621259</v>
      </c>
      <c r="H91" s="147">
        <f>[7]Дет.пол.повт.прием!$M$17</f>
        <v>10.199999999999999</v>
      </c>
      <c r="I91" s="175">
        <f t="shared" si="15"/>
        <v>4.0799999999999996E-2</v>
      </c>
      <c r="J91" s="147"/>
      <c r="K91" s="147"/>
      <c r="L91" s="147">
        <f>[7]Дет.пол.повт.прием!$N$17</f>
        <v>80.3837346728765</v>
      </c>
      <c r="M91" s="175">
        <f t="shared" si="16"/>
        <v>0.32153493869150601</v>
      </c>
      <c r="N91" s="190">
        <f>[7]Дет.пол.повт.прием!$O$17</f>
        <v>211.94633166442964</v>
      </c>
      <c r="O91" s="181">
        <f t="shared" si="17"/>
        <v>0.84778532665771855</v>
      </c>
      <c r="P91" s="191">
        <f>[7]Дет.пол.повт.прием!$P$17</f>
        <v>42.389266332885931</v>
      </c>
      <c r="Q91" s="186">
        <f t="shared" si="20"/>
        <v>0.15221467334228145</v>
      </c>
      <c r="R91" s="189">
        <f>[7]Дет.пол.повт.прием!$R$17</f>
        <v>250</v>
      </c>
      <c r="S91" s="295">
        <f t="shared" si="19"/>
        <v>0.5262503879662126</v>
      </c>
    </row>
    <row r="92" spans="4:19">
      <c r="D92" s="157" t="s">
        <v>150</v>
      </c>
      <c r="E92" s="133" t="str">
        <f>[6]Дет.пол.повт.прием!$B$19</f>
        <v>Врач-оториноларинголог</v>
      </c>
      <c r="F92" s="147">
        <f>SUM([7]Дет.пол.повт.прием!$L$19:$L$20)</f>
        <v>117.93846624663483</v>
      </c>
      <c r="G92" s="175">
        <f t="shared" si="14"/>
        <v>0.47175386498653932</v>
      </c>
      <c r="H92" s="147">
        <f>[7]Дет.пол.повт.прием!$M$19</f>
        <v>10.199999999999999</v>
      </c>
      <c r="I92" s="175">
        <f t="shared" si="15"/>
        <v>4.0799999999999996E-2</v>
      </c>
      <c r="J92" s="147"/>
      <c r="K92" s="147"/>
      <c r="L92" s="147">
        <f>[7]Дет.пол.повт.прием!$N$19</f>
        <v>78.291617128994147</v>
      </c>
      <c r="M92" s="175">
        <f t="shared" si="16"/>
        <v>0.31316646851597657</v>
      </c>
      <c r="N92" s="190">
        <f>[7]Дет.пол.повт.прием!$O$19</f>
        <v>206.43008337562898</v>
      </c>
      <c r="O92" s="181">
        <f t="shared" si="17"/>
        <v>0.82572033350251595</v>
      </c>
      <c r="P92" s="191">
        <f>[7]Дет.пол.повт.прием!$P$19</f>
        <v>41.286016675125801</v>
      </c>
      <c r="Q92" s="186">
        <f t="shared" si="20"/>
        <v>0.17427966649748408</v>
      </c>
      <c r="R92" s="189">
        <f>[7]Дет.пол.повт.прием!$R$21</f>
        <v>250</v>
      </c>
      <c r="S92" s="295">
        <f t="shared" si="19"/>
        <v>0.51255386498653932</v>
      </c>
    </row>
    <row r="93" spans="4:19">
      <c r="D93" s="157" t="s">
        <v>151</v>
      </c>
      <c r="E93" s="133" t="str">
        <f>[6]Дет.пол.повт.прием!$B$21</f>
        <v>Врач-офтальмолог</v>
      </c>
      <c r="F93" s="147">
        <f>SUM([7]Дет.пол.повт.прием!$L$21:$L$22)</f>
        <v>117.93846624663483</v>
      </c>
      <c r="G93" s="175">
        <f t="shared" si="14"/>
        <v>0.39312822082211613</v>
      </c>
      <c r="H93" s="147">
        <f>[7]Дет.пол.повт.прием!$M$21</f>
        <v>10.199999999999999</v>
      </c>
      <c r="I93" s="175">
        <f t="shared" si="15"/>
        <v>3.3999999999999996E-2</v>
      </c>
      <c r="J93" s="147"/>
      <c r="K93" s="147"/>
      <c r="L93" s="147">
        <f>[7]Дет.пол.повт.прием!$N$21</f>
        <v>78.291617128994147</v>
      </c>
      <c r="M93" s="175">
        <f t="shared" si="16"/>
        <v>0.26097205709664717</v>
      </c>
      <c r="N93" s="190">
        <f>[7]Дет.пол.повт.прием!$O$21</f>
        <v>206.43008337562898</v>
      </c>
      <c r="O93" s="181">
        <f t="shared" si="17"/>
        <v>0.68810027791876327</v>
      </c>
      <c r="P93" s="191">
        <f>[7]Дет.пол.повт.прием!$P$21</f>
        <v>41.286016675125801</v>
      </c>
      <c r="Q93" s="186">
        <f t="shared" si="20"/>
        <v>0.31189972208123673</v>
      </c>
      <c r="R93" s="189">
        <f>[7]Дет.пол.повт.прием!$R$7</f>
        <v>300</v>
      </c>
      <c r="S93" s="295">
        <f t="shared" si="19"/>
        <v>0.4271282208221161</v>
      </c>
    </row>
    <row r="94" spans="4:19">
      <c r="D94" s="157" t="s">
        <v>152</v>
      </c>
      <c r="E94" s="133" t="str">
        <f>[6]Дет.пол.повт.прием!$B$23</f>
        <v>Врач-педиатр</v>
      </c>
      <c r="F94" s="147">
        <f>SUM([7]Дет.пол.повт.прием!$L$23:$L$24)</f>
        <v>118.76178756563637</v>
      </c>
      <c r="G94" s="175">
        <f t="shared" si="14"/>
        <v>0.39587262521878791</v>
      </c>
      <c r="H94" s="147">
        <f>[7]Дет.пол.повт.прием!$M$23</f>
        <v>10.199999999999999</v>
      </c>
      <c r="I94" s="175">
        <f t="shared" si="15"/>
        <v>3.3999999999999996E-2</v>
      </c>
      <c r="J94" s="147"/>
      <c r="K94" s="147"/>
      <c r="L94" s="147">
        <f>[7]Дет.пол.повт.прием!$N$23</f>
        <v>78.794660121231459</v>
      </c>
      <c r="M94" s="175">
        <f t="shared" si="16"/>
        <v>0.26264886707077151</v>
      </c>
      <c r="N94" s="190">
        <f>[7]Дет.пол.повт.прием!$O$23</f>
        <v>207.75644768686783</v>
      </c>
      <c r="O94" s="181">
        <f t="shared" si="17"/>
        <v>0.69252149228955939</v>
      </c>
      <c r="P94" s="191">
        <f>[7]Дет.пол.повт.прием!$P$23</f>
        <v>41.55128953737357</v>
      </c>
      <c r="Q94" s="186">
        <f t="shared" si="20"/>
        <v>0.30747850771044055</v>
      </c>
      <c r="R94" s="189">
        <f>[7]Дет.пол.повт.прием!$R$7</f>
        <v>300</v>
      </c>
      <c r="S94" s="295">
        <f t="shared" si="19"/>
        <v>0.42987262521878788</v>
      </c>
    </row>
    <row r="95" spans="4:19">
      <c r="D95" s="157" t="s">
        <v>153</v>
      </c>
      <c r="E95" s="133" t="str">
        <f>[6]Дет.пол.повт.прием!$B$25</f>
        <v>Врач-травматолог-ортопед</v>
      </c>
      <c r="F95" s="147">
        <f>SUM([7]Дет.пол.повт.прием!$L$25:$L$26)</f>
        <v>117.93846624663483</v>
      </c>
      <c r="G95" s="175">
        <f t="shared" si="14"/>
        <v>0.39312822082211613</v>
      </c>
      <c r="H95" s="147">
        <f>[7]Дет.пол.повт.прием!$M$25</f>
        <v>10.199999999999999</v>
      </c>
      <c r="I95" s="175">
        <f t="shared" si="15"/>
        <v>3.3999999999999996E-2</v>
      </c>
      <c r="J95" s="147"/>
      <c r="K95" s="147"/>
      <c r="L95" s="147">
        <f>[7]Дет.пол.повт.прием!$N$25</f>
        <v>78.291617128994147</v>
      </c>
      <c r="M95" s="175">
        <f t="shared" si="16"/>
        <v>0.26097205709664717</v>
      </c>
      <c r="N95" s="190">
        <f>[7]Дет.пол.повт.прием!$O$25</f>
        <v>206.43008337562898</v>
      </c>
      <c r="O95" s="181">
        <f t="shared" si="17"/>
        <v>0.68810027791876327</v>
      </c>
      <c r="P95" s="191">
        <f>[7]Дет.пол.повт.прием!$P$25</f>
        <v>41.286016675125801</v>
      </c>
      <c r="Q95" s="186">
        <f t="shared" si="20"/>
        <v>0.31189972208123673</v>
      </c>
      <c r="R95" s="189">
        <f>[7]Дет.пол.повт.прием!$R$7</f>
        <v>300</v>
      </c>
      <c r="S95" s="295">
        <f t="shared" si="19"/>
        <v>0.4271282208221161</v>
      </c>
    </row>
    <row r="96" spans="4:19">
      <c r="D96" s="157" t="s">
        <v>154</v>
      </c>
      <c r="E96" s="133" t="str">
        <f>[6]Дет.пол.повт.прием!$B$27</f>
        <v>Врач-детский уролог-андролог</v>
      </c>
      <c r="F96" s="147">
        <f>SUM([7]Дет.пол.повт.прием!$L$27:$L$28)</f>
        <v>117.93846624663483</v>
      </c>
      <c r="G96" s="175">
        <f t="shared" si="14"/>
        <v>0.39312822082211613</v>
      </c>
      <c r="H96" s="147">
        <f>[7]Дет.пол.повт.прием!$M$27</f>
        <v>10.199999999999999</v>
      </c>
      <c r="I96" s="175">
        <f t="shared" si="15"/>
        <v>3.3999999999999996E-2</v>
      </c>
      <c r="J96" s="147"/>
      <c r="K96" s="147"/>
      <c r="L96" s="147">
        <f>[7]Дет.пол.повт.прием!$N$27</f>
        <v>78.291617128994147</v>
      </c>
      <c r="M96" s="175">
        <f t="shared" si="16"/>
        <v>0.26097205709664717</v>
      </c>
      <c r="N96" s="190">
        <f>[7]Дет.пол.повт.прием!$O$27</f>
        <v>206.43008337562898</v>
      </c>
      <c r="O96" s="181">
        <f t="shared" si="17"/>
        <v>0.68810027791876327</v>
      </c>
      <c r="P96" s="191">
        <f>[7]Дет.пол.повт.прием!$P$27</f>
        <v>41.286016675125801</v>
      </c>
      <c r="Q96" s="186">
        <f t="shared" si="20"/>
        <v>0.31189972208123673</v>
      </c>
      <c r="R96" s="189">
        <f>[7]Дет.пол.повт.прием!$R$7</f>
        <v>300</v>
      </c>
      <c r="S96" s="295">
        <f t="shared" si="19"/>
        <v>0.4271282208221161</v>
      </c>
    </row>
    <row r="97" spans="4:19">
      <c r="D97" s="157" t="s">
        <v>155</v>
      </c>
      <c r="E97" s="133" t="str">
        <f>[6]Дет.пол.повт.прием!$B$29</f>
        <v>Врач-детский хирург</v>
      </c>
      <c r="F97" s="147">
        <f>SUM([7]Дет.пол.повт.прием!$L$29:$L$32)</f>
        <v>200.56547811340926</v>
      </c>
      <c r="G97" s="175">
        <f t="shared" si="14"/>
        <v>0.66855159371136419</v>
      </c>
      <c r="H97" s="147">
        <f>[7]Дет.пол.повт.прием!$M$29</f>
        <v>10.199999999999999</v>
      </c>
      <c r="I97" s="175">
        <f t="shared" si="15"/>
        <v>3.3999999999999996E-2</v>
      </c>
      <c r="J97" s="147"/>
      <c r="K97" s="147"/>
      <c r="L97" s="147">
        <f>[7]Дет.пол.повт.прием!$N$29</f>
        <v>86.825521927294773</v>
      </c>
      <c r="M97" s="175">
        <f t="shared" si="16"/>
        <v>0.28941840642431593</v>
      </c>
      <c r="N97" s="190">
        <f>[7]Дет.пол.повт.прием!$O$29</f>
        <v>228.93127499273859</v>
      </c>
      <c r="O97" s="181">
        <f t="shared" si="17"/>
        <v>0.76310424997579529</v>
      </c>
      <c r="P97" s="191">
        <f>[7]Дет.пол.повт.прием!$P$29</f>
        <v>22.893127499273859</v>
      </c>
      <c r="Q97" s="186">
        <f t="shared" si="20"/>
        <v>0.23689575002420468</v>
      </c>
      <c r="R97" s="189">
        <f>[7]Дет.пол.повт.прием!$R$7</f>
        <v>300</v>
      </c>
      <c r="S97" s="295">
        <f t="shared" si="19"/>
        <v>0.70255159371136411</v>
      </c>
    </row>
    <row r="98" spans="4:19">
      <c r="D98" s="157" t="s">
        <v>156</v>
      </c>
      <c r="E98" s="133" t="str">
        <f>[6]Дет.пол.повт.прием!$B$32</f>
        <v>Врач-детский эндокринолог</v>
      </c>
      <c r="F98" s="147">
        <f>SUM([7]Дет.пол.повт.прием!$L$32:$L$33)</f>
        <v>124.59893291132789</v>
      </c>
      <c r="G98" s="175">
        <f t="shared" si="14"/>
        <v>0.41532977637109297</v>
      </c>
      <c r="H98" s="147">
        <f>[7]Дет.пол.повт.прием!$M$32</f>
        <v>10.199999999999999</v>
      </c>
      <c r="I98" s="175">
        <f t="shared" si="15"/>
        <v>3.3999999999999996E-2</v>
      </c>
      <c r="J98" s="147"/>
      <c r="K98" s="147"/>
      <c r="L98" s="147">
        <f>[7]Дет.пол.повт.прием!$N$32</f>
        <v>82.361111023270198</v>
      </c>
      <c r="M98" s="175">
        <f t="shared" si="16"/>
        <v>0.27453703674423396</v>
      </c>
      <c r="N98" s="190">
        <f>[7]Дет.пол.повт.прием!$O$32</f>
        <v>217.16004393459809</v>
      </c>
      <c r="O98" s="181">
        <f t="shared" si="17"/>
        <v>0.72386681311532697</v>
      </c>
      <c r="P98" s="191">
        <f>[7]Дет.пол.повт.прием!$P$32</f>
        <v>32.574006590189711</v>
      </c>
      <c r="Q98" s="186">
        <f t="shared" si="20"/>
        <v>0.27613318688467303</v>
      </c>
      <c r="R98" s="189">
        <f>[7]Дет.пол.повт.прием!$R$7</f>
        <v>300</v>
      </c>
      <c r="S98" s="295">
        <f t="shared" si="19"/>
        <v>0.44932977637109295</v>
      </c>
    </row>
    <row r="99" spans="4:19">
      <c r="D99" s="156" t="s">
        <v>36</v>
      </c>
      <c r="E99" s="132" t="s">
        <v>38</v>
      </c>
      <c r="F99" s="132"/>
      <c r="G99" s="132"/>
      <c r="H99" s="133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295" t="e">
        <f t="shared" si="19"/>
        <v>#DIV/0!</v>
      </c>
    </row>
    <row r="100" spans="4:19">
      <c r="D100" s="157" t="s">
        <v>157</v>
      </c>
      <c r="E100" s="133" t="str">
        <f>[6]Дет.пол.профосмотр!$B$7</f>
        <v>Врач акушер-гинеколог</v>
      </c>
      <c r="F100" s="147">
        <f>SUM([7]Дет.пол.профосмотр!$L$7:$L$8)</f>
        <v>57.025192470900365</v>
      </c>
      <c r="G100" s="175">
        <f t="shared" si="14"/>
        <v>0.28512596235450183</v>
      </c>
      <c r="H100" s="147">
        <f>[7]Дет.пол.профосмотр!$M$7</f>
        <v>62.2</v>
      </c>
      <c r="I100" s="175">
        <f t="shared" si="15"/>
        <v>0.311</v>
      </c>
      <c r="J100" s="147"/>
      <c r="K100" s="147"/>
      <c r="L100" s="147">
        <f>[7]Дет.пол.профосмотр!$N$7</f>
        <v>72.845675420338551</v>
      </c>
      <c r="M100" s="175">
        <f t="shared" si="16"/>
        <v>0.36422837710169276</v>
      </c>
      <c r="N100" s="190">
        <f>[7]Дет.пол.профосмотр!$O$7</f>
        <v>192.07086789123892</v>
      </c>
      <c r="O100" s="181">
        <f t="shared" si="17"/>
        <v>0.96035433945619464</v>
      </c>
      <c r="P100" s="191">
        <f>[7]Дет.пол.профосмотр!$P$7</f>
        <v>9.6035433945619459</v>
      </c>
      <c r="Q100" s="186">
        <f t="shared" ref="Q100:Q111" si="21">(R100-N100)/R100</f>
        <v>3.9645660543805403E-2</v>
      </c>
      <c r="R100" s="189">
        <f>[7]Дет.пол.профосмотр!$R$7</f>
        <v>200</v>
      </c>
      <c r="S100" s="295">
        <f t="shared" si="19"/>
        <v>0.59612596235450188</v>
      </c>
    </row>
    <row r="101" spans="4:19">
      <c r="D101" s="157" t="s">
        <v>158</v>
      </c>
      <c r="E101" s="133" t="str">
        <f>[6]Дет.пол.профосмотр!$B$9</f>
        <v>Врач-дерматовенеролог</v>
      </c>
      <c r="F101" s="147">
        <f>SUM([7]Дет.пол.профосмотр!$L$9:$L$10)</f>
        <v>56.507452567495648</v>
      </c>
      <c r="G101" s="175">
        <f t="shared" si="14"/>
        <v>0.51370411424996043</v>
      </c>
      <c r="H101" s="147">
        <f>[7]Дет.пол.профосмотр!$M$9</f>
        <v>10.199999999999999</v>
      </c>
      <c r="I101" s="175">
        <f t="shared" si="15"/>
        <v>9.2727272727272728E-2</v>
      </c>
      <c r="J101" s="147"/>
      <c r="K101" s="147"/>
      <c r="L101" s="147">
        <f>[7]Дет.пол.профосмотр!$N$9</f>
        <v>40.757740349510875</v>
      </c>
      <c r="M101" s="175">
        <f t="shared" si="16"/>
        <v>0.37052491226828066</v>
      </c>
      <c r="N101" s="190">
        <f>[7]Дет.пол.профосмотр!$O$9</f>
        <v>107.46519291700653</v>
      </c>
      <c r="O101" s="181">
        <f t="shared" si="17"/>
        <v>0.97695629924551397</v>
      </c>
      <c r="P101" s="191">
        <f>[7]Дет.пол.профосмотр!$P$9</f>
        <v>5.373259645850327</v>
      </c>
      <c r="Q101" s="186">
        <f t="shared" si="21"/>
        <v>2.3043700754486064E-2</v>
      </c>
      <c r="R101" s="189">
        <f>[7]Дет.пол.профосмотр!$R$9</f>
        <v>110</v>
      </c>
      <c r="S101" s="295">
        <f t="shared" si="19"/>
        <v>0.6064313869772332</v>
      </c>
    </row>
    <row r="102" spans="4:19">
      <c r="D102" s="157" t="s">
        <v>159</v>
      </c>
      <c r="E102" s="133" t="str">
        <f>[6]Дет.пол.профосмотр!$B$11</f>
        <v>Врач-детский кардиолог</v>
      </c>
      <c r="F102" s="147">
        <f>SUM([7]Дет.пол.профосмотр!$L$11:$L$12)</f>
        <v>56.507452567495648</v>
      </c>
      <c r="G102" s="175">
        <f t="shared" si="14"/>
        <v>0.51370411424996043</v>
      </c>
      <c r="H102" s="147">
        <f>[7]Дет.пол.профосмотр!$M$11</f>
        <v>10.199999999999999</v>
      </c>
      <c r="I102" s="175">
        <f t="shared" si="15"/>
        <v>9.2727272727272728E-2</v>
      </c>
      <c r="J102" s="147"/>
      <c r="K102" s="147"/>
      <c r="L102" s="147">
        <f>[7]Дет.пол.профосмотр!$N$11</f>
        <v>40.757740349510875</v>
      </c>
      <c r="M102" s="175">
        <f t="shared" si="16"/>
        <v>0.37052491226828066</v>
      </c>
      <c r="N102" s="190">
        <f>[7]Дет.пол.профосмотр!$O$11</f>
        <v>107.46519291700653</v>
      </c>
      <c r="O102" s="181">
        <f t="shared" si="17"/>
        <v>0.97695629924551397</v>
      </c>
      <c r="P102" s="191">
        <f>[7]Дет.пол.профосмотр!$P$11</f>
        <v>5.373259645850327</v>
      </c>
      <c r="Q102" s="186">
        <f t="shared" si="21"/>
        <v>2.3043700754486064E-2</v>
      </c>
      <c r="R102" s="189">
        <f>[7]Дет.пол.профосмотр!$R$11</f>
        <v>110</v>
      </c>
      <c r="S102" s="295">
        <f t="shared" si="19"/>
        <v>0.6064313869772332</v>
      </c>
    </row>
    <row r="103" spans="4:19">
      <c r="D103" s="157" t="s">
        <v>160</v>
      </c>
      <c r="E103" s="133" t="str">
        <f>[6]Дет.пол.профосмотр!$B$13</f>
        <v>Врач-невролог</v>
      </c>
      <c r="F103" s="147">
        <f>SUM([7]Дет.пол.профосмотр!$L$13:$L$14)</f>
        <v>56.507452567495648</v>
      </c>
      <c r="G103" s="175">
        <f t="shared" si="14"/>
        <v>0.51370411424996043</v>
      </c>
      <c r="H103" s="147">
        <f>[7]Дет.пол.профосмотр!$M$13</f>
        <v>10.199999999999999</v>
      </c>
      <c r="I103" s="175">
        <f t="shared" si="15"/>
        <v>9.2727272727272728E-2</v>
      </c>
      <c r="J103" s="147"/>
      <c r="K103" s="147"/>
      <c r="L103" s="147">
        <f>[7]Дет.пол.профосмотр!$N$13</f>
        <v>40.757740349510875</v>
      </c>
      <c r="M103" s="175">
        <f t="shared" si="16"/>
        <v>0.37052491226828066</v>
      </c>
      <c r="N103" s="190">
        <f>[7]Дет.пол.профосмотр!$O$13</f>
        <v>107.46519291700653</v>
      </c>
      <c r="O103" s="181">
        <f t="shared" si="17"/>
        <v>0.97695629924551397</v>
      </c>
      <c r="P103" s="191">
        <f>[7]Дет.пол.профосмотр!$P$13</f>
        <v>5.373259645850327</v>
      </c>
      <c r="Q103" s="186">
        <f t="shared" si="21"/>
        <v>2.3043700754486064E-2</v>
      </c>
      <c r="R103" s="189">
        <f>[7]Дет.пол.профосмотр!$R$13</f>
        <v>110</v>
      </c>
      <c r="S103" s="295">
        <f t="shared" si="19"/>
        <v>0.6064313869772332</v>
      </c>
    </row>
    <row r="104" spans="4:19">
      <c r="D104" s="157" t="s">
        <v>161</v>
      </c>
      <c r="E104" s="133" t="str">
        <f>[6]Дет.пол.профосмотр!$B$15</f>
        <v>Врач-оториноларинголог</v>
      </c>
      <c r="F104" s="147">
        <f>SUM([7]Дет.пол.профосмотр!$L$15:$L$16)</f>
        <v>57.025192470900365</v>
      </c>
      <c r="G104" s="175">
        <f t="shared" si="14"/>
        <v>0.51841084064454879</v>
      </c>
      <c r="H104" s="147">
        <f>[7]Дет.пол.профосмотр!$M$15</f>
        <v>10.199999999999999</v>
      </c>
      <c r="I104" s="175">
        <f t="shared" si="15"/>
        <v>9.2727272727272728E-2</v>
      </c>
      <c r="J104" s="147"/>
      <c r="K104" s="147"/>
      <c r="L104" s="147">
        <f>[7]Дет.пол.профосмотр!$N$15</f>
        <v>41.074075447605047</v>
      </c>
      <c r="M104" s="175">
        <f t="shared" si="16"/>
        <v>0.37340068588731862</v>
      </c>
      <c r="N104" s="190">
        <f>[7]Дет.пол.профосмотр!$O$15</f>
        <v>108.29926791850539</v>
      </c>
      <c r="O104" s="181">
        <f t="shared" si="17"/>
        <v>0.9845387992591399</v>
      </c>
      <c r="P104" s="191">
        <f>[7]Дет.пол.профосмотр!$P$15</f>
        <v>5.4149633959252697</v>
      </c>
      <c r="Q104" s="186">
        <f t="shared" si="21"/>
        <v>1.5461200740860064E-2</v>
      </c>
      <c r="R104" s="189">
        <f>[7]Дет.пол.профосмотр!$R$15</f>
        <v>110</v>
      </c>
      <c r="S104" s="295">
        <f t="shared" si="19"/>
        <v>0.61113811337182156</v>
      </c>
    </row>
    <row r="105" spans="4:19">
      <c r="D105" s="157" t="s">
        <v>162</v>
      </c>
      <c r="E105" s="133" t="str">
        <f>[6]Дет.пол.профосмотр!$B$17</f>
        <v>Врач-офтальмолог</v>
      </c>
      <c r="F105" s="147">
        <f>SUM([7]Дет.пол.профосмотр!$L$17:$L$18)</f>
        <v>57.025192470900365</v>
      </c>
      <c r="G105" s="175">
        <f t="shared" si="14"/>
        <v>0.51841084064454879</v>
      </c>
      <c r="H105" s="147">
        <f>[7]Дет.пол.профосмотр!$M$17</f>
        <v>10.199999999999999</v>
      </c>
      <c r="I105" s="175">
        <f t="shared" si="15"/>
        <v>9.2727272727272728E-2</v>
      </c>
      <c r="J105" s="147"/>
      <c r="K105" s="147"/>
      <c r="L105" s="147">
        <f>[7]Дет.пол.профосмотр!$N$17</f>
        <v>41.074075447605047</v>
      </c>
      <c r="M105" s="175">
        <f t="shared" si="16"/>
        <v>0.37340068588731862</v>
      </c>
      <c r="N105" s="190">
        <f>[7]Дет.пол.профосмотр!$O$17</f>
        <v>108.29926791850539</v>
      </c>
      <c r="O105" s="181">
        <f t="shared" si="17"/>
        <v>0.9845387992591399</v>
      </c>
      <c r="P105" s="191">
        <f>[7]Дет.пол.профосмотр!$P$17</f>
        <v>5.4149633959252697</v>
      </c>
      <c r="Q105" s="186">
        <f t="shared" si="21"/>
        <v>1.5461200740860064E-2</v>
      </c>
      <c r="R105" s="189">
        <f>[7]Дет.пол.профосмотр!$R$17</f>
        <v>110</v>
      </c>
      <c r="S105" s="295">
        <f t="shared" si="19"/>
        <v>0.61113811337182156</v>
      </c>
    </row>
    <row r="106" spans="4:19">
      <c r="D106" s="157" t="s">
        <v>163</v>
      </c>
      <c r="E106" s="133" t="str">
        <f>[6]Дет.пол.профосмотр!$B$19</f>
        <v>Врач-педиатр</v>
      </c>
      <c r="F106" s="147">
        <f>SUM([7]Дет.пол.профосмотр!$L$19:$L$20)</f>
        <v>57.42328189986813</v>
      </c>
      <c r="G106" s="175">
        <f t="shared" si="14"/>
        <v>0.52202983545334658</v>
      </c>
      <c r="H106" s="147">
        <f>[7]Дет.пол.профосмотр!$M$19</f>
        <v>10.199999999999999</v>
      </c>
      <c r="I106" s="175">
        <f t="shared" si="15"/>
        <v>9.2727272727272728E-2</v>
      </c>
      <c r="J106" s="147"/>
      <c r="K106" s="147"/>
      <c r="L106" s="147">
        <f>[7]Дет.пол.профосмотр!$N$19</f>
        <v>41.317305026269224</v>
      </c>
      <c r="M106" s="175">
        <f t="shared" si="16"/>
        <v>0.37561186387517476</v>
      </c>
      <c r="N106" s="190">
        <f>[7]Дет.пол.профосмотр!$O$19</f>
        <v>108.94058692613734</v>
      </c>
      <c r="O106" s="181">
        <f t="shared" si="17"/>
        <v>0.99036897205579399</v>
      </c>
      <c r="P106" s="191">
        <f>[7]Дет.пол.профосмотр!$P$19</f>
        <v>5.4470293463068673</v>
      </c>
      <c r="Q106" s="186">
        <f t="shared" si="21"/>
        <v>9.6310279442059776E-3</v>
      </c>
      <c r="R106" s="189">
        <f>[7]Дет.пол.профосмотр!$R$19</f>
        <v>110</v>
      </c>
      <c r="S106" s="295">
        <f t="shared" si="19"/>
        <v>0.61475710818061935</v>
      </c>
    </row>
    <row r="107" spans="4:19">
      <c r="D107" s="157" t="s">
        <v>164</v>
      </c>
      <c r="E107" s="133" t="str">
        <f>[6]Дет.пол.профосмотр!$B$21</f>
        <v>Врач-стоматолог</v>
      </c>
      <c r="F107" s="147">
        <f>SUM([7]Дет.пол.профосмотр!$L$21:$L$22)</f>
        <v>54.423417710380491</v>
      </c>
      <c r="G107" s="175">
        <f t="shared" si="14"/>
        <v>0.49475834282164083</v>
      </c>
      <c r="H107" s="147">
        <f>[7]Дет.пол.профосмотр!$M$21</f>
        <v>10.199999999999999</v>
      </c>
      <c r="I107" s="175">
        <f t="shared" si="15"/>
        <v>9.2727272727272728E-2</v>
      </c>
      <c r="J107" s="147"/>
      <c r="K107" s="147"/>
      <c r="L107" s="147">
        <f>[7]Дет.пол.профосмотр!$N$21</f>
        <v>39.484411083943662</v>
      </c>
      <c r="M107" s="175">
        <f t="shared" si="16"/>
        <v>0.35894919167221512</v>
      </c>
      <c r="N107" s="190">
        <f>[7]Дет.пол.профосмотр!$O$21</f>
        <v>104.10782879432415</v>
      </c>
      <c r="O107" s="181">
        <f t="shared" si="17"/>
        <v>0.9464348072211286</v>
      </c>
      <c r="P107" s="191">
        <f>[7]Дет.пол.профосмотр!$P$21</f>
        <v>5.205391439716208</v>
      </c>
      <c r="Q107" s="186">
        <f t="shared" si="21"/>
        <v>5.3565192778871375E-2</v>
      </c>
      <c r="R107" s="189">
        <f>[7]Дет.пол.профосмотр!$R$21</f>
        <v>110</v>
      </c>
      <c r="S107" s="295">
        <f t="shared" si="19"/>
        <v>0.58748561554891354</v>
      </c>
    </row>
    <row r="108" spans="4:19">
      <c r="D108" s="157" t="s">
        <v>165</v>
      </c>
      <c r="E108" s="133" t="str">
        <f>[6]Дет.пол.профосмотр!$B$23</f>
        <v>Врач-травматолог-ортопед</v>
      </c>
      <c r="F108" s="147">
        <f>SUM([7]Дет.пол.профосмотр!$L$23:$L$24)</f>
        <v>57.025192470900365</v>
      </c>
      <c r="G108" s="175">
        <f t="shared" si="14"/>
        <v>0.51841084064454879</v>
      </c>
      <c r="H108" s="147">
        <f>[7]Дет.пол.профосмотр!$M$23</f>
        <v>10.199999999999999</v>
      </c>
      <c r="I108" s="175">
        <f t="shared" si="15"/>
        <v>9.2727272727272728E-2</v>
      </c>
      <c r="J108" s="147"/>
      <c r="K108" s="147"/>
      <c r="L108" s="147">
        <f>[7]Дет.пол.профосмотр!$N$23</f>
        <v>41.074075447605047</v>
      </c>
      <c r="M108" s="175">
        <f t="shared" si="16"/>
        <v>0.37340068588731862</v>
      </c>
      <c r="N108" s="190">
        <f>[7]Дет.пол.профосмотр!$O$23</f>
        <v>108.29926791850539</v>
      </c>
      <c r="O108" s="181">
        <f t="shared" si="17"/>
        <v>0.9845387992591399</v>
      </c>
      <c r="P108" s="191">
        <f>[7]Дет.пол.профосмотр!$P$23</f>
        <v>5.4149633959252697</v>
      </c>
      <c r="Q108" s="186">
        <f t="shared" si="21"/>
        <v>1.5461200740860064E-2</v>
      </c>
      <c r="R108" s="189">
        <f>[7]Дет.пол.профосмотр!$R$23</f>
        <v>110</v>
      </c>
      <c r="S108" s="295">
        <f t="shared" si="19"/>
        <v>0.61113811337182156</v>
      </c>
    </row>
    <row r="109" spans="4:19">
      <c r="D109" s="157" t="s">
        <v>166</v>
      </c>
      <c r="E109" s="133" t="str">
        <f>[6]Дет.пол.профосмотр!$B$25</f>
        <v>Врач-детский уролог-андролог</v>
      </c>
      <c r="F109" s="147">
        <f>SUM([7]Дет.пол.профосмотр!$L$25:$L$26)</f>
        <v>57.025192470900365</v>
      </c>
      <c r="G109" s="175">
        <f t="shared" si="14"/>
        <v>0.51841084064454879</v>
      </c>
      <c r="H109" s="147">
        <f>[7]Дет.пол.профосмотр!$M$25</f>
        <v>10.199999999999999</v>
      </c>
      <c r="I109" s="175">
        <f t="shared" si="15"/>
        <v>9.2727272727272728E-2</v>
      </c>
      <c r="J109" s="147"/>
      <c r="K109" s="147"/>
      <c r="L109" s="147">
        <f>[7]Дет.пол.профосмотр!$N$25</f>
        <v>41.074075447605047</v>
      </c>
      <c r="M109" s="175">
        <f t="shared" si="16"/>
        <v>0.37340068588731862</v>
      </c>
      <c r="N109" s="190">
        <f>[7]Дет.пол.профосмотр!$O$25</f>
        <v>108.29926791850539</v>
      </c>
      <c r="O109" s="181">
        <f t="shared" si="17"/>
        <v>0.9845387992591399</v>
      </c>
      <c r="P109" s="191">
        <f>[7]Дет.пол.профосмотр!$P$25</f>
        <v>5.4149633959252697</v>
      </c>
      <c r="Q109" s="186">
        <f t="shared" si="21"/>
        <v>1.5461200740860064E-2</v>
      </c>
      <c r="R109" s="189">
        <f>[7]Дет.пол.профосмотр!$R$25</f>
        <v>110</v>
      </c>
      <c r="S109" s="295">
        <f t="shared" si="19"/>
        <v>0.61113811337182156</v>
      </c>
    </row>
    <row r="110" spans="4:19">
      <c r="D110" s="157" t="s">
        <v>167</v>
      </c>
      <c r="E110" s="133" t="str">
        <f>[6]Дет.пол.профосмотр!$B$27</f>
        <v>Врач-детский хирург</v>
      </c>
      <c r="F110" s="147">
        <f>SUM([7]Дет.пол.профосмотр!$L$27:$L$29)</f>
        <v>88.163389771564965</v>
      </c>
      <c r="G110" s="175">
        <f t="shared" si="14"/>
        <v>0.80148536155968153</v>
      </c>
      <c r="H110" s="147">
        <f>[7]Дет.пол.профосмотр!$M$27</f>
        <v>10.199999999999999</v>
      </c>
      <c r="I110" s="175">
        <f t="shared" si="15"/>
        <v>9.2727272727272728E-2</v>
      </c>
      <c r="J110" s="147"/>
      <c r="K110" s="147"/>
      <c r="L110" s="147">
        <f>[7]Дет.пол.профосмотр!$N$27</f>
        <v>41.074075447605047</v>
      </c>
      <c r="M110" s="175">
        <f t="shared" si="16"/>
        <v>0.37340068588731862</v>
      </c>
      <c r="N110" s="190">
        <f>[7]Дет.пол.профосмотр!$O$27</f>
        <v>108.29926791850539</v>
      </c>
      <c r="O110" s="181">
        <f t="shared" si="17"/>
        <v>0.9845387992591399</v>
      </c>
      <c r="P110" s="191">
        <f>[7]Дет.пол.профосмотр!$P$27</f>
        <v>5.4149633959252697</v>
      </c>
      <c r="Q110" s="186">
        <f t="shared" si="21"/>
        <v>1.5461200740860064E-2</v>
      </c>
      <c r="R110" s="189">
        <f>[7]Дет.пол.профосмотр!$R$27</f>
        <v>110</v>
      </c>
      <c r="S110" s="295">
        <f t="shared" si="19"/>
        <v>0.8942126342869543</v>
      </c>
    </row>
    <row r="111" spans="4:19">
      <c r="D111" s="157" t="s">
        <v>662</v>
      </c>
      <c r="E111" s="133" t="str">
        <f>[6]Дет.пол.профосмотр!$B$29</f>
        <v>Врач-детский эндокринолог</v>
      </c>
      <c r="F111" s="147">
        <f>SUM([7]Дет.пол.профосмотр!$L$30:$L$31)</f>
        <v>25.369255266831054</v>
      </c>
      <c r="G111" s="175">
        <f t="shared" si="14"/>
        <v>0.23062959333482777</v>
      </c>
      <c r="H111" s="147">
        <f>[7]Дет.пол.профосмотр!$M$29</f>
        <v>10.199999999999999</v>
      </c>
      <c r="I111" s="175">
        <f t="shared" si="15"/>
        <v>9.2727272727272728E-2</v>
      </c>
      <c r="J111" s="147"/>
      <c r="K111" s="147"/>
      <c r="L111" s="147">
        <f>[7]Дет.пол.профосмотр!$N$29</f>
        <v>40.757740349510875</v>
      </c>
      <c r="M111" s="175">
        <f t="shared" si="16"/>
        <v>0.37052491226828066</v>
      </c>
      <c r="N111" s="190">
        <f>[7]Дет.пол.профосмотр!$O$29</f>
        <v>107.46519291700653</v>
      </c>
      <c r="O111" s="181">
        <f t="shared" si="17"/>
        <v>0.97695629924551397</v>
      </c>
      <c r="P111" s="191">
        <f>[7]Дет.пол.профосмотр!$P$29</f>
        <v>5.373259645850327</v>
      </c>
      <c r="Q111" s="186">
        <f t="shared" si="21"/>
        <v>2.3043700754486064E-2</v>
      </c>
      <c r="R111" s="189">
        <f>[7]Дет.пол.профосмотр!$R$29</f>
        <v>110</v>
      </c>
      <c r="S111" s="295">
        <f t="shared" si="19"/>
        <v>0.32335686606210046</v>
      </c>
    </row>
    <row r="112" spans="4:19">
      <c r="D112" s="156" t="s">
        <v>37</v>
      </c>
      <c r="E112" s="132" t="s">
        <v>39</v>
      </c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92"/>
      <c r="S112" s="295" t="e">
        <f t="shared" si="19"/>
        <v>#DIV/0!</v>
      </c>
    </row>
    <row r="113" spans="4:19">
      <c r="D113" s="157" t="s">
        <v>169</v>
      </c>
      <c r="E113" s="133" t="str">
        <f>'[6]Дет.пол.на дому'!$B$7</f>
        <v>Врач акушер-гинеколог</v>
      </c>
      <c r="F113" s="147">
        <f>'[7]Дет.пол.на дому'!$L$7</f>
        <v>218.67506740693995</v>
      </c>
      <c r="G113" s="175">
        <f t="shared" si="14"/>
        <v>0.31239295343848561</v>
      </c>
      <c r="H113" s="147">
        <f>'[7]Дет.пол.на дому'!$M$7</f>
        <v>62.2</v>
      </c>
      <c r="I113" s="175">
        <f t="shared" si="15"/>
        <v>8.8857142857142857E-2</v>
      </c>
      <c r="J113" s="147"/>
      <c r="K113" s="147"/>
      <c r="L113" s="147">
        <f>'[7]Дет.пол.на дому'!$N$7</f>
        <v>171.61250546092026</v>
      </c>
      <c r="M113" s="175">
        <f t="shared" si="16"/>
        <v>0.24516072208702894</v>
      </c>
      <c r="N113" s="190">
        <f>'[7]Дет.пол.на дому'!$O$7+'[7]Дет.пол.на дому'!$Q$7</f>
        <v>609.98757286786019</v>
      </c>
      <c r="O113" s="181">
        <f t="shared" si="17"/>
        <v>0.87141081838265744</v>
      </c>
      <c r="P113" s="191">
        <f>'[7]Дет.пол.на дому'!$P$7</f>
        <v>90.497514573572047</v>
      </c>
      <c r="Q113" s="186">
        <f t="shared" ref="Q113:Q125" si="22">(R113-N113)/R113</f>
        <v>0.12858918161734259</v>
      </c>
      <c r="R113" s="189">
        <f>'[7]Дет.пол.на дому'!$S$7</f>
        <v>700</v>
      </c>
      <c r="S113" s="295">
        <f t="shared" si="19"/>
        <v>0.40125009629562847</v>
      </c>
    </row>
    <row r="114" spans="4:19">
      <c r="D114" s="157" t="s">
        <v>170</v>
      </c>
      <c r="E114" s="133" t="str">
        <f>'[6]Дет.пол.на дому'!$B$8</f>
        <v>Врач-аллерголог-иммунолог</v>
      </c>
      <c r="F114" s="147">
        <f>'[7]Дет.пол.на дому'!$L$8</f>
        <v>271.75154007852734</v>
      </c>
      <c r="G114" s="175">
        <f t="shared" si="14"/>
        <v>0.38821648582646762</v>
      </c>
      <c r="H114" s="147">
        <f>'[7]Дет.пол.на дому'!$M$8</f>
        <v>10.199999999999999</v>
      </c>
      <c r="I114" s="175">
        <f t="shared" si="15"/>
        <v>1.457142857142857E-2</v>
      </c>
      <c r="J114" s="147"/>
      <c r="K114" s="147"/>
      <c r="L114" s="147">
        <f>'[7]Дет.пол.на дому'!$N$8</f>
        <v>172.27022198213669</v>
      </c>
      <c r="M114" s="175">
        <f t="shared" si="16"/>
        <v>0.24610031711733812</v>
      </c>
      <c r="N114" s="190">
        <f>'[7]Дет.пол.на дому'!$O$8+'[7]Дет.пол.на дому'!$Q$8</f>
        <v>611.72176206066399</v>
      </c>
      <c r="O114" s="181">
        <f t="shared" si="17"/>
        <v>0.87388823151523431</v>
      </c>
      <c r="P114" s="191">
        <f>'[7]Дет.пол.на дому'!$P$8</f>
        <v>90.844352412132807</v>
      </c>
      <c r="Q114" s="186">
        <f t="shared" si="22"/>
        <v>0.12611176848476574</v>
      </c>
      <c r="R114" s="189">
        <f>'[7]Дет.пол.на дому'!$S$8</f>
        <v>700</v>
      </c>
      <c r="S114" s="295">
        <f t="shared" si="19"/>
        <v>0.40278791439789619</v>
      </c>
    </row>
    <row r="115" spans="4:19">
      <c r="D115" s="157" t="s">
        <v>171</v>
      </c>
      <c r="E115" s="133" t="str">
        <f>'[6]Дет.пол.на дому'!$B$9</f>
        <v>Врач-гастроэнтеролог</v>
      </c>
      <c r="F115" s="147">
        <f>'[7]Дет.пол.на дому'!$L$9</f>
        <v>271.75154007852734</v>
      </c>
      <c r="G115" s="175">
        <f t="shared" si="14"/>
        <v>0.38821648582646762</v>
      </c>
      <c r="H115" s="147">
        <f>'[7]Дет.пол.на дому'!$M$9</f>
        <v>10.199999999999999</v>
      </c>
      <c r="I115" s="175">
        <f t="shared" si="15"/>
        <v>1.457142857142857E-2</v>
      </c>
      <c r="J115" s="147"/>
      <c r="K115" s="147"/>
      <c r="L115" s="147">
        <f>'[7]Дет.пол.на дому'!$N$9</f>
        <v>172.27022198213669</v>
      </c>
      <c r="M115" s="175">
        <f t="shared" si="16"/>
        <v>0.24610031711733812</v>
      </c>
      <c r="N115" s="190">
        <f>'[7]Дет.пол.на дому'!$O$9+'[7]Дет.пол.на дому'!$Q$9</f>
        <v>611.72176206066399</v>
      </c>
      <c r="O115" s="181">
        <f t="shared" si="17"/>
        <v>0.87388823151523431</v>
      </c>
      <c r="P115" s="191">
        <f>'[7]Дет.пол.на дому'!$P$9</f>
        <v>90.844352412132807</v>
      </c>
      <c r="Q115" s="186">
        <f t="shared" si="22"/>
        <v>0.12611176848476574</v>
      </c>
      <c r="R115" s="189">
        <f>'[7]Дет.пол.на дому'!$S$9</f>
        <v>700</v>
      </c>
      <c r="S115" s="295">
        <f t="shared" si="19"/>
        <v>0.40278791439789619</v>
      </c>
    </row>
    <row r="116" spans="4:19">
      <c r="D116" s="157" t="s">
        <v>172</v>
      </c>
      <c r="E116" s="133" t="str">
        <f>'[6]Дет.пол.на дому'!$B$10</f>
        <v>Врач-дерматовенеролог</v>
      </c>
      <c r="F116" s="147">
        <f>'[7]Дет.пол.на дому'!$L$10</f>
        <v>271.75154007852734</v>
      </c>
      <c r="G116" s="175">
        <f t="shared" si="14"/>
        <v>0.38821648582646762</v>
      </c>
      <c r="H116" s="147">
        <f>'[7]Дет.пол.на дому'!$M$10</f>
        <v>10.199999999999999</v>
      </c>
      <c r="I116" s="175">
        <f t="shared" si="15"/>
        <v>1.457142857142857E-2</v>
      </c>
      <c r="J116" s="147"/>
      <c r="K116" s="147"/>
      <c r="L116" s="147">
        <f>'[7]Дет.пол.на дому'!$N$10</f>
        <v>172.27022198213669</v>
      </c>
      <c r="M116" s="175">
        <f t="shared" si="16"/>
        <v>0.24610031711733812</v>
      </c>
      <c r="N116" s="190">
        <f>'[7]Дет.пол.на дому'!$O$10+'[7]Дет.пол.на дому'!$Q$10</f>
        <v>611.72176206066399</v>
      </c>
      <c r="O116" s="181">
        <f t="shared" si="17"/>
        <v>0.87388823151523431</v>
      </c>
      <c r="P116" s="191">
        <f>'[7]Дет.пол.на дому'!$P$10</f>
        <v>90.844352412132807</v>
      </c>
      <c r="Q116" s="186">
        <f t="shared" si="22"/>
        <v>0.12611176848476574</v>
      </c>
      <c r="R116" s="189">
        <f>'[7]Дет.пол.на дому'!$S$10</f>
        <v>700</v>
      </c>
      <c r="S116" s="295">
        <f t="shared" si="19"/>
        <v>0.40278791439789619</v>
      </c>
    </row>
    <row r="117" spans="4:19">
      <c r="D117" s="157" t="s">
        <v>173</v>
      </c>
      <c r="E117" s="133" t="str">
        <f>'[6]Дет.пол.на дому'!$B$11</f>
        <v>Врач-детский кардиолог</v>
      </c>
      <c r="F117" s="147">
        <f>'[7]Дет.пол.на дому'!$L$11</f>
        <v>271.75154007852734</v>
      </c>
      <c r="G117" s="175">
        <f t="shared" si="14"/>
        <v>0.38821648582646762</v>
      </c>
      <c r="H117" s="147">
        <f>'[7]Дет.пол.на дому'!$M$11</f>
        <v>10.199999999999999</v>
      </c>
      <c r="I117" s="175">
        <f t="shared" si="15"/>
        <v>1.457142857142857E-2</v>
      </c>
      <c r="J117" s="147"/>
      <c r="K117" s="147"/>
      <c r="L117" s="147">
        <f>'[7]Дет.пол.на дому'!$N$11</f>
        <v>172.27022198213669</v>
      </c>
      <c r="M117" s="175">
        <f t="shared" si="16"/>
        <v>0.24610031711733812</v>
      </c>
      <c r="N117" s="190">
        <f>'[7]Дет.пол.на дому'!$O$11+'[7]Дет.пол.на дому'!$Q$11</f>
        <v>611.72176206066399</v>
      </c>
      <c r="O117" s="181">
        <f t="shared" si="17"/>
        <v>0.87388823151523431</v>
      </c>
      <c r="P117" s="191">
        <f>'[7]Дет.пол.на дому'!$P$11</f>
        <v>90.844352412132807</v>
      </c>
      <c r="Q117" s="186">
        <f t="shared" si="22"/>
        <v>0.12611176848476574</v>
      </c>
      <c r="R117" s="189">
        <f>'[7]Дет.пол.на дому'!$S$11</f>
        <v>700</v>
      </c>
      <c r="S117" s="295">
        <f t="shared" si="19"/>
        <v>0.40278791439789619</v>
      </c>
    </row>
    <row r="118" spans="4:19">
      <c r="D118" s="157" t="s">
        <v>174</v>
      </c>
      <c r="E118" s="133" t="str">
        <f>'[6]Дет.пол.на дому'!$B$12</f>
        <v>Врач-невролог</v>
      </c>
      <c r="F118" s="147">
        <f>'[7]Дет.пол.на дому'!$L$12</f>
        <v>271.75154007852734</v>
      </c>
      <c r="G118" s="175">
        <f t="shared" si="14"/>
        <v>0.38821648582646762</v>
      </c>
      <c r="H118" s="147">
        <f>'[7]Дет.пол.на дому'!$M$13</f>
        <v>10.199999999999999</v>
      </c>
      <c r="I118" s="175">
        <f t="shared" si="15"/>
        <v>1.457142857142857E-2</v>
      </c>
      <c r="J118" s="147"/>
      <c r="K118" s="147"/>
      <c r="L118" s="147">
        <f>'[7]Дет.пол.на дому'!$N$12</f>
        <v>172.27022198213669</v>
      </c>
      <c r="M118" s="175">
        <f t="shared" si="16"/>
        <v>0.24610031711733812</v>
      </c>
      <c r="N118" s="190">
        <f>'[7]Дет.пол.на дому'!$O$12+'[7]Дет.пол.на дому'!$Q$12</f>
        <v>611.72176206066399</v>
      </c>
      <c r="O118" s="181">
        <f t="shared" si="17"/>
        <v>0.87388823151523431</v>
      </c>
      <c r="P118" s="191">
        <f>'[7]Дет.пол.на дому'!$P$12</f>
        <v>90.844352412132807</v>
      </c>
      <c r="Q118" s="186">
        <f t="shared" si="22"/>
        <v>0.12611176848476574</v>
      </c>
      <c r="R118" s="189">
        <f>'[7]Дет.пол.на дому'!$S$12</f>
        <v>700</v>
      </c>
      <c r="S118" s="295">
        <f t="shared" si="19"/>
        <v>0.40278791439789619</v>
      </c>
    </row>
    <row r="119" spans="4:19">
      <c r="D119" s="157" t="s">
        <v>175</v>
      </c>
      <c r="E119" s="133" t="str">
        <f>'[6]Дет.пол.на дому'!$B$13</f>
        <v>Врач-оториноларинголог</v>
      </c>
      <c r="F119" s="147">
        <f>'[7]Дет.пол.на дому'!$L$13</f>
        <v>271.75154007852734</v>
      </c>
      <c r="G119" s="175">
        <f t="shared" si="14"/>
        <v>0.38821648582646762</v>
      </c>
      <c r="H119" s="147">
        <f>'[7]Дет.пол.на дому'!$M$13</f>
        <v>10.199999999999999</v>
      </c>
      <c r="I119" s="175">
        <f t="shared" si="15"/>
        <v>1.457142857142857E-2</v>
      </c>
      <c r="J119" s="147"/>
      <c r="K119" s="147"/>
      <c r="L119" s="147">
        <f>'[7]Дет.пол.на дому'!$N$13</f>
        <v>172.27022198213669</v>
      </c>
      <c r="M119" s="175">
        <f t="shared" si="16"/>
        <v>0.24610031711733812</v>
      </c>
      <c r="N119" s="190">
        <f>'[7]Дет.пол.на дому'!$O$13+'[7]Дет.пол.на дому'!$Q$13</f>
        <v>611.72176206066399</v>
      </c>
      <c r="O119" s="181">
        <f t="shared" si="17"/>
        <v>0.87388823151523431</v>
      </c>
      <c r="P119" s="191">
        <f>'[7]Дет.пол.на дому'!$P$13</f>
        <v>90.844352412132807</v>
      </c>
      <c r="Q119" s="186">
        <f t="shared" si="22"/>
        <v>0.12611176848476574</v>
      </c>
      <c r="R119" s="189">
        <f>'[7]Дет.пол.на дому'!$S$13</f>
        <v>700</v>
      </c>
      <c r="S119" s="295">
        <f t="shared" si="19"/>
        <v>0.40278791439789619</v>
      </c>
    </row>
    <row r="120" spans="4:19">
      <c r="D120" s="157" t="s">
        <v>176</v>
      </c>
      <c r="E120" s="133" t="str">
        <f>'[6]Дет.пол.на дому'!$B$14</f>
        <v>Врач-офтальмолог</v>
      </c>
      <c r="F120" s="147">
        <f>'[7]Дет.пол.на дому'!$L$14</f>
        <v>271.75154007852734</v>
      </c>
      <c r="G120" s="175">
        <f t="shared" si="14"/>
        <v>0.38821648582646762</v>
      </c>
      <c r="H120" s="147">
        <f>'[7]Дет.пол.на дому'!$M$14</f>
        <v>10.199999999999999</v>
      </c>
      <c r="I120" s="175">
        <f t="shared" si="15"/>
        <v>1.457142857142857E-2</v>
      </c>
      <c r="J120" s="147"/>
      <c r="K120" s="147"/>
      <c r="L120" s="147">
        <f>'[7]Дет.пол.на дому'!$N$14</f>
        <v>172.27022198213669</v>
      </c>
      <c r="M120" s="175">
        <f t="shared" si="16"/>
        <v>0.24610031711733812</v>
      </c>
      <c r="N120" s="190">
        <f>'[7]Дет.пол.на дому'!$O$14+'[7]Дет.пол.на дому'!$Q$14</f>
        <v>611.72176206066399</v>
      </c>
      <c r="O120" s="181">
        <f t="shared" si="17"/>
        <v>0.87388823151523431</v>
      </c>
      <c r="P120" s="191">
        <f>'[7]Дет.пол.на дому'!$P$14</f>
        <v>90.844352412132807</v>
      </c>
      <c r="Q120" s="186">
        <f t="shared" si="22"/>
        <v>0.12611176848476574</v>
      </c>
      <c r="R120" s="189">
        <f>'[7]Дет.пол.на дому'!$S$14</f>
        <v>700</v>
      </c>
      <c r="S120" s="295">
        <f t="shared" si="19"/>
        <v>0.40278791439789619</v>
      </c>
    </row>
    <row r="121" spans="4:19">
      <c r="D121" s="157" t="s">
        <v>177</v>
      </c>
      <c r="E121" s="133" t="str">
        <f>'[6]Дет.пол.на дому'!$B$15</f>
        <v>Врач-педиатр</v>
      </c>
      <c r="F121" s="147">
        <f>'[7]Дет.пол.на дому'!$L$15</f>
        <v>268.81672335433365</v>
      </c>
      <c r="G121" s="175">
        <f t="shared" si="14"/>
        <v>0.3840238905061909</v>
      </c>
      <c r="H121" s="147">
        <f>'[7]Дет.пол.на дому'!$M$15</f>
        <v>10.199999999999999</v>
      </c>
      <c r="I121" s="175">
        <f t="shared" si="15"/>
        <v>1.457142857142857E-2</v>
      </c>
      <c r="J121" s="147"/>
      <c r="K121" s="147"/>
      <c r="L121" s="147">
        <f>'[7]Дет.пол.на дому'!$N$15</f>
        <v>170.47707154070648</v>
      </c>
      <c r="M121" s="175">
        <f t="shared" si="16"/>
        <v>0.24353867362958068</v>
      </c>
      <c r="N121" s="190">
        <f>'[7]Дет.пол.на дому'!$O$15+'[7]Дет.пол.на дому'!$Q$15</f>
        <v>606.99379489504008</v>
      </c>
      <c r="O121" s="181">
        <f t="shared" si="17"/>
        <v>0.86713399270720015</v>
      </c>
      <c r="P121" s="191">
        <f>'[7]Дет.пол.на дому'!$P$15</f>
        <v>89.898758979008022</v>
      </c>
      <c r="Q121" s="186">
        <f t="shared" si="22"/>
        <v>0.13286600729279988</v>
      </c>
      <c r="R121" s="189">
        <f>'[7]Дет.пол.на дому'!$S$15</f>
        <v>700</v>
      </c>
      <c r="S121" s="295">
        <f t="shared" si="19"/>
        <v>0.39859531907761947</v>
      </c>
    </row>
    <row r="122" spans="4:19">
      <c r="D122" s="157" t="s">
        <v>178</v>
      </c>
      <c r="E122" s="133" t="str">
        <f>'[6]Дет.пол.на дому'!$B$16</f>
        <v>Врач-травматолог-ортопед</v>
      </c>
      <c r="F122" s="147">
        <f>'[7]Дет.пол.на дому'!$L$16</f>
        <v>271.75154007852734</v>
      </c>
      <c r="G122" s="175">
        <f t="shared" si="14"/>
        <v>0.38821648582646762</v>
      </c>
      <c r="H122" s="147">
        <f>'[7]Дет.пол.на дому'!$M$16</f>
        <v>10.199999999999999</v>
      </c>
      <c r="I122" s="175">
        <f t="shared" si="15"/>
        <v>1.457142857142857E-2</v>
      </c>
      <c r="J122" s="147"/>
      <c r="K122" s="147"/>
      <c r="L122" s="147">
        <f>'[7]Дет.пол.на дому'!$N$16</f>
        <v>172.27022198213669</v>
      </c>
      <c r="M122" s="175">
        <f t="shared" si="16"/>
        <v>0.24610031711733812</v>
      </c>
      <c r="N122" s="190">
        <f>'[7]Дет.пол.на дому'!$O$16+'[7]Дет.пол.на дому'!$Q$16</f>
        <v>611.72176206066399</v>
      </c>
      <c r="O122" s="181">
        <f t="shared" si="17"/>
        <v>0.87388823151523431</v>
      </c>
      <c r="P122" s="191">
        <f>'[7]Дет.пол.на дому'!$P$16</f>
        <v>90.844352412132807</v>
      </c>
      <c r="Q122" s="186">
        <f t="shared" si="22"/>
        <v>0.12611176848476574</v>
      </c>
      <c r="R122" s="189">
        <f>'[7]Дет.пол.на дому'!$S$16</f>
        <v>700</v>
      </c>
      <c r="S122" s="295">
        <f t="shared" si="19"/>
        <v>0.40278791439789619</v>
      </c>
    </row>
    <row r="123" spans="4:19">
      <c r="D123" s="157" t="s">
        <v>168</v>
      </c>
      <c r="E123" s="133" t="str">
        <f>'[6]Дет.пол.на дому'!$B7</f>
        <v>Врач акушер-гинеколог</v>
      </c>
      <c r="F123" s="147">
        <f>'[7]Дет.пол.на дому'!$L$17</f>
        <v>271.75154007852734</v>
      </c>
      <c r="G123" s="175">
        <f t="shared" si="14"/>
        <v>0.38821648582646762</v>
      </c>
      <c r="H123" s="147">
        <f>'[7]Дет.пол.на дому'!$M$17</f>
        <v>10.199999999999999</v>
      </c>
      <c r="I123" s="175">
        <f t="shared" si="15"/>
        <v>1.457142857142857E-2</v>
      </c>
      <c r="J123" s="147"/>
      <c r="K123" s="147"/>
      <c r="L123" s="147">
        <f>'[7]Дет.пол.на дому'!$N$17</f>
        <v>172.27022198213669</v>
      </c>
      <c r="M123" s="175">
        <f t="shared" si="16"/>
        <v>0.24610031711733812</v>
      </c>
      <c r="N123" s="190">
        <f>'[7]Дет.пол.на дому'!$O$17+'[7]Дет.пол.на дому'!$Q$17</f>
        <v>611.72176206066399</v>
      </c>
      <c r="O123" s="181">
        <f t="shared" si="17"/>
        <v>0.87388823151523431</v>
      </c>
      <c r="P123" s="191">
        <f>'[7]Дет.пол.на дому'!$P$17</f>
        <v>90.844352412132807</v>
      </c>
      <c r="Q123" s="186">
        <f t="shared" si="22"/>
        <v>0.12611176848476574</v>
      </c>
      <c r="R123" s="189">
        <f>'[7]Дет.пол.на дому'!$S$17</f>
        <v>700</v>
      </c>
      <c r="S123" s="295">
        <f t="shared" si="19"/>
        <v>0.40278791439789619</v>
      </c>
    </row>
    <row r="124" spans="4:19">
      <c r="D124" s="157" t="s">
        <v>179</v>
      </c>
      <c r="E124" s="133" t="str">
        <f>'[6]Дет.пол.на дому'!$B$18</f>
        <v>Врач-детский хирург</v>
      </c>
      <c r="F124" s="147">
        <f>'[7]Дет.пол.на дому'!$L$18</f>
        <v>271.75154007852734</v>
      </c>
      <c r="G124" s="175">
        <f t="shared" si="14"/>
        <v>0.38821648582646762</v>
      </c>
      <c r="H124" s="147">
        <f>'[7]Дет.пол.на дому'!$M$18</f>
        <v>10.199999999999999</v>
      </c>
      <c r="I124" s="175">
        <f t="shared" si="15"/>
        <v>1.457142857142857E-2</v>
      </c>
      <c r="J124" s="147"/>
      <c r="K124" s="147"/>
      <c r="L124" s="147">
        <f>'[7]Дет.пол.на дому'!$N$18</f>
        <v>172.27022198213669</v>
      </c>
      <c r="M124" s="175">
        <f t="shared" si="16"/>
        <v>0.24610031711733812</v>
      </c>
      <c r="N124" s="190">
        <f>'[7]Дет.пол.на дому'!$O$18+'[7]Дет.пол.на дому'!$Q$18</f>
        <v>611.72176206066399</v>
      </c>
      <c r="O124" s="181">
        <f t="shared" si="17"/>
        <v>0.87388823151523431</v>
      </c>
      <c r="P124" s="191">
        <f>'[7]Дет.пол.на дому'!$P$18</f>
        <v>90.844352412132807</v>
      </c>
      <c r="Q124" s="186">
        <f t="shared" si="22"/>
        <v>0.12611176848476574</v>
      </c>
      <c r="R124" s="189">
        <f>'[7]Дет.пол.на дому'!$S$18</f>
        <v>700</v>
      </c>
      <c r="S124" s="295">
        <f t="shared" si="19"/>
        <v>0.40278791439789619</v>
      </c>
    </row>
    <row r="125" spans="4:19">
      <c r="D125" s="157" t="s">
        <v>180</v>
      </c>
      <c r="E125" s="133" t="str">
        <f>'[6]Дет.пол.на дому'!$B$19</f>
        <v>Врач-детский эндокринолог</v>
      </c>
      <c r="F125" s="147">
        <f>'[7]Дет.пол.на дому'!$L$19</f>
        <v>271.75154007852734</v>
      </c>
      <c r="G125" s="175">
        <f t="shared" si="14"/>
        <v>0.38821648582646762</v>
      </c>
      <c r="H125" s="147">
        <f>'[7]Дет.пол.на дому'!$M$19</f>
        <v>10.199999999999999</v>
      </c>
      <c r="I125" s="175">
        <f t="shared" si="15"/>
        <v>1.457142857142857E-2</v>
      </c>
      <c r="J125" s="147"/>
      <c r="K125" s="147"/>
      <c r="L125" s="147">
        <f>'[7]Дет.пол.на дому'!$N$19</f>
        <v>172.27022198213669</v>
      </c>
      <c r="M125" s="175">
        <f t="shared" si="16"/>
        <v>0.24610031711733812</v>
      </c>
      <c r="N125" s="190">
        <f>'[7]Дет.пол.на дому'!$O$19+'[7]Дет.пол.на дому'!$Q$19</f>
        <v>611.72176206066399</v>
      </c>
      <c r="O125" s="181">
        <f t="shared" si="17"/>
        <v>0.87388823151523431</v>
      </c>
      <c r="P125" s="191">
        <f>'[7]Дет.пол.на дому'!$P$19</f>
        <v>90.844352412132807</v>
      </c>
      <c r="Q125" s="186">
        <f t="shared" si="22"/>
        <v>0.12611176848476574</v>
      </c>
      <c r="R125" s="189">
        <f>'[7]Дет.пол.на дому'!$S$19</f>
        <v>700</v>
      </c>
      <c r="S125" s="295">
        <f t="shared" si="19"/>
        <v>0.40278791439789619</v>
      </c>
    </row>
    <row r="126" spans="4:19">
      <c r="D126" s="160" t="s">
        <v>181</v>
      </c>
      <c r="E126" s="131" t="s">
        <v>40</v>
      </c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295" t="e">
        <f t="shared" si="19"/>
        <v>#DIV/0!</v>
      </c>
    </row>
    <row r="127" spans="4:19">
      <c r="D127" s="156" t="s">
        <v>182</v>
      </c>
      <c r="E127" s="134" t="s">
        <v>41</v>
      </c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295" t="e">
        <f t="shared" si="19"/>
        <v>#DIV/0!</v>
      </c>
    </row>
    <row r="128" spans="4:19">
      <c r="D128" s="157" t="s">
        <v>183</v>
      </c>
      <c r="E128" s="135" t="str">
        <f>[1]Общие!$B$7</f>
        <v>Забор крови венозный</v>
      </c>
      <c r="F128" s="137">
        <f>[1]Общие!$L$8</f>
        <v>25.392788898803996</v>
      </c>
      <c r="G128" s="175">
        <f t="shared" ref="G128:G138" si="23">F128/R128</f>
        <v>0.31740986123504994</v>
      </c>
      <c r="H128" s="137">
        <f>[1]Общие!$M$8</f>
        <v>21.717400000000001</v>
      </c>
      <c r="I128" s="175">
        <f t="shared" ref="I128:I138" si="24">H128/R128</f>
        <v>0.27146750000000003</v>
      </c>
      <c r="J128" s="135"/>
      <c r="K128" s="135"/>
      <c r="L128" s="137">
        <f>[1]Общие!$N$8</f>
        <v>28.783963006398292</v>
      </c>
      <c r="M128" s="175">
        <f t="shared" ref="M128:M138" si="25">L128/R128</f>
        <v>0.35979953757997862</v>
      </c>
      <c r="N128" s="196">
        <f>[1]Общие!$O$8</f>
        <v>75.894151905202293</v>
      </c>
      <c r="O128" s="181">
        <f t="shared" ref="O128:O138" si="26">N128/R128</f>
        <v>0.9486768988150287</v>
      </c>
      <c r="P128" s="197">
        <f>[1]Общие!$P$8</f>
        <v>7.5894151905202296</v>
      </c>
      <c r="Q128" s="186">
        <f t="shared" ref="Q128:Q140" si="27">(R128-N128)/R128</f>
        <v>5.132310118497134E-2</v>
      </c>
      <c r="R128" s="194">
        <f>[1]Общие!$R$8</f>
        <v>80</v>
      </c>
      <c r="S128" s="295">
        <f t="shared" si="19"/>
        <v>0.58887736123504997</v>
      </c>
    </row>
    <row r="129" spans="4:19">
      <c r="D129" s="157" t="s">
        <v>184</v>
      </c>
      <c r="E129" s="135" t="str">
        <f>[1]Общие!$B$18</f>
        <v>Взятие капилярной крови</v>
      </c>
      <c r="F129" s="137">
        <f>[1]Общие!$L$19</f>
        <v>18.356232938894454</v>
      </c>
      <c r="G129" s="175">
        <f t="shared" si="23"/>
        <v>0.36712465877788908</v>
      </c>
      <c r="H129" s="137">
        <f>[1]Общие!$M$19</f>
        <v>11.3674</v>
      </c>
      <c r="I129" s="175">
        <f t="shared" si="24"/>
        <v>0.22734799999999999</v>
      </c>
      <c r="J129" s="135"/>
      <c r="K129" s="135"/>
      <c r="L129" s="137">
        <f>[1]Общие!$N$19</f>
        <v>18.160911066748454</v>
      </c>
      <c r="M129" s="175">
        <f t="shared" si="25"/>
        <v>0.36321822133496906</v>
      </c>
      <c r="N129" s="196">
        <f>[1]Общие!$O$19</f>
        <v>47.884544005642908</v>
      </c>
      <c r="O129" s="181">
        <f t="shared" si="26"/>
        <v>0.95769088011285819</v>
      </c>
      <c r="P129" s="197">
        <f>[1]Общие!$P$19</f>
        <v>4.7884544005642908</v>
      </c>
      <c r="Q129" s="186">
        <f t="shared" si="27"/>
        <v>4.2309119887141831E-2</v>
      </c>
      <c r="R129" s="194">
        <f>[1]Общие!$R$19</f>
        <v>50</v>
      </c>
      <c r="S129" s="295">
        <f t="shared" si="19"/>
        <v>0.59447265877788913</v>
      </c>
    </row>
    <row r="130" spans="4:19">
      <c r="D130" s="157" t="s">
        <v>185</v>
      </c>
      <c r="E130" s="135" t="str">
        <f>[1]Общие!$B$28</f>
        <v>Внутримышечное введение лекарственных средств</v>
      </c>
      <c r="F130" s="137">
        <f>[1]Общие!$L$29</f>
        <v>15.532197102141463</v>
      </c>
      <c r="G130" s="175">
        <f t="shared" si="23"/>
        <v>0.25886995170235771</v>
      </c>
      <c r="H130" s="137">
        <f>[1]Общие!$M$29</f>
        <v>14.4474</v>
      </c>
      <c r="I130" s="175">
        <f t="shared" si="24"/>
        <v>0.24079</v>
      </c>
      <c r="J130" s="135"/>
      <c r="K130" s="135"/>
      <c r="L130" s="137">
        <f>[1]Общие!$N$29</f>
        <v>18.317303201403057</v>
      </c>
      <c r="M130" s="175">
        <f t="shared" si="25"/>
        <v>0.30528838669005093</v>
      </c>
      <c r="N130" s="196">
        <f>[1]Общие!$O$29</f>
        <v>48.296900303544518</v>
      </c>
      <c r="O130" s="181">
        <f t="shared" si="26"/>
        <v>0.80494833839240865</v>
      </c>
      <c r="P130" s="197">
        <f>[1]Общие!$P$29</f>
        <v>9.6593800607089051</v>
      </c>
      <c r="Q130" s="186">
        <f t="shared" si="27"/>
        <v>0.19505166160759135</v>
      </c>
      <c r="R130" s="194">
        <f>[1]Общие!$R$29</f>
        <v>60</v>
      </c>
      <c r="S130" s="295">
        <f t="shared" si="19"/>
        <v>0.49965995170235772</v>
      </c>
    </row>
    <row r="131" spans="4:19">
      <c r="D131" s="157" t="s">
        <v>186</v>
      </c>
      <c r="E131" s="135" t="str">
        <f>[1]Общие!$B$38</f>
        <v>Внутривенное введение лекарственных средств</v>
      </c>
      <c r="F131" s="137">
        <f>[1]Общие!$L$39</f>
        <v>25.886995170235771</v>
      </c>
      <c r="G131" s="175">
        <f t="shared" si="23"/>
        <v>0.28763327966928637</v>
      </c>
      <c r="H131" s="137">
        <f>[1]Общие!$M$39</f>
        <v>18.377400000000002</v>
      </c>
      <c r="I131" s="175">
        <f t="shared" si="24"/>
        <v>0.20419333333333334</v>
      </c>
      <c r="J131" s="135"/>
      <c r="K131" s="135"/>
      <c r="L131" s="137">
        <f>[1]Общие!$N$39</f>
        <v>27.045204930456304</v>
      </c>
      <c r="M131" s="175">
        <f t="shared" si="25"/>
        <v>0.30050227700507004</v>
      </c>
      <c r="N131" s="196">
        <f>[1]Общие!$O$39</f>
        <v>71.30960010069208</v>
      </c>
      <c r="O131" s="181">
        <f t="shared" si="26"/>
        <v>0.7923288900076898</v>
      </c>
      <c r="P131" s="197">
        <f>[1]Общие!$P$39</f>
        <v>14.261920020138417</v>
      </c>
      <c r="Q131" s="186">
        <f t="shared" si="27"/>
        <v>0.20767110999231023</v>
      </c>
      <c r="R131" s="194">
        <f>[1]Общие!$R$39</f>
        <v>90</v>
      </c>
      <c r="S131" s="295">
        <f t="shared" si="19"/>
        <v>0.49182661300261971</v>
      </c>
    </row>
    <row r="132" spans="4:19">
      <c r="D132" s="157" t="s">
        <v>187</v>
      </c>
      <c r="E132" s="135" t="str">
        <f>[1]Общие!$B$48</f>
        <v>Подкожное введение лекарственных средств</v>
      </c>
      <c r="F132" s="137">
        <f>[1]Общие!$L$49</f>
        <v>16.473542381059129</v>
      </c>
      <c r="G132" s="175">
        <f t="shared" si="23"/>
        <v>0.27455903968431883</v>
      </c>
      <c r="H132" s="137">
        <f>[1]Общие!$M$49</f>
        <v>14.4474</v>
      </c>
      <c r="I132" s="175">
        <f t="shared" si="24"/>
        <v>0.24079</v>
      </c>
      <c r="J132" s="135"/>
      <c r="K132" s="135"/>
      <c r="L132" s="137">
        <f>[1]Общие!$N$49</f>
        <v>18.892457925210621</v>
      </c>
      <c r="M132" s="175">
        <f t="shared" si="25"/>
        <v>0.31487429875351036</v>
      </c>
      <c r="N132" s="196">
        <f>[1]Общие!$O$49</f>
        <v>49.813400306269749</v>
      </c>
      <c r="O132" s="181">
        <f t="shared" si="26"/>
        <v>0.83022333843782914</v>
      </c>
      <c r="P132" s="197">
        <f>[1]Общие!$P$49</f>
        <v>9.9626800612539501</v>
      </c>
      <c r="Q132" s="186">
        <f t="shared" si="27"/>
        <v>0.16977666156217086</v>
      </c>
      <c r="R132" s="194">
        <f>[1]Общие!$R$49</f>
        <v>60</v>
      </c>
      <c r="S132" s="295">
        <f t="shared" si="19"/>
        <v>0.51534903968431878</v>
      </c>
    </row>
    <row r="133" spans="4:19">
      <c r="D133" s="157" t="s">
        <v>188</v>
      </c>
      <c r="E133" s="135" t="str">
        <f>[1]Общие!$B$58</f>
        <v>Непрерывное внутривенное введение лекарственных средств</v>
      </c>
      <c r="F133" s="137">
        <f>[1]Общие!$L$59</f>
        <v>80.014348708001478</v>
      </c>
      <c r="G133" s="175">
        <f t="shared" si="23"/>
        <v>0.40007174354000741</v>
      </c>
      <c r="H133" s="137">
        <f>[1]Общие!$M$59</f>
        <v>22.8474</v>
      </c>
      <c r="I133" s="175">
        <f t="shared" si="24"/>
        <v>0.11423700000000001</v>
      </c>
      <c r="J133" s="135"/>
      <c r="K133" s="135"/>
      <c r="L133" s="137">
        <f>[1]Общие!$N$59</f>
        <v>62.847737162431919</v>
      </c>
      <c r="M133" s="175">
        <f t="shared" si="25"/>
        <v>0.31423868581215958</v>
      </c>
      <c r="N133" s="196">
        <f>[1]Общие!$O$59</f>
        <v>165.70948587043338</v>
      </c>
      <c r="O133" s="181">
        <f t="shared" si="26"/>
        <v>0.82854742935216696</v>
      </c>
      <c r="P133" s="197">
        <f>[1]Общие!$P$59</f>
        <v>33.141897174086679</v>
      </c>
      <c r="Q133" s="186">
        <f t="shared" si="27"/>
        <v>0.17145257064783309</v>
      </c>
      <c r="R133" s="194">
        <f>[1]Общие!$R$59</f>
        <v>200</v>
      </c>
      <c r="S133" s="295">
        <f t="shared" si="19"/>
        <v>0.51430874354000733</v>
      </c>
    </row>
    <row r="134" spans="4:19">
      <c r="D134" s="157" t="s">
        <v>189</v>
      </c>
      <c r="E134" s="135" t="str">
        <f>[1]Общие!$B$71</f>
        <v>Забор крови (на дому)</v>
      </c>
      <c r="F134" s="137">
        <f>[1]Общие!$L$72</f>
        <v>127.08161265388469</v>
      </c>
      <c r="G134" s="175">
        <f t="shared" si="23"/>
        <v>0.31770403163471173</v>
      </c>
      <c r="H134" s="137">
        <f>[1]Общие!$M$72</f>
        <v>21.717400000000001</v>
      </c>
      <c r="I134" s="175">
        <f t="shared" si="24"/>
        <v>5.4293500000000001E-2</v>
      </c>
      <c r="J134" s="135"/>
      <c r="K134" s="135"/>
      <c r="L134" s="137">
        <f>[1]Общие!$N$72</f>
        <v>90.915052045710283</v>
      </c>
      <c r="M134" s="175">
        <f t="shared" si="25"/>
        <v>0.22728763011427572</v>
      </c>
      <c r="N134" s="196">
        <f>[1]Общие!$O$72</f>
        <v>239.71406469959499</v>
      </c>
      <c r="O134" s="181">
        <f t="shared" si="26"/>
        <v>0.59928516174898749</v>
      </c>
      <c r="P134" s="197">
        <f>[1]Общие!$P$72</f>
        <v>47.942812939919001</v>
      </c>
      <c r="Q134" s="186">
        <f t="shared" si="27"/>
        <v>0.40071483825101256</v>
      </c>
      <c r="R134" s="194">
        <f>[1]Общие!$S$72</f>
        <v>400</v>
      </c>
      <c r="S134" s="295">
        <f t="shared" si="19"/>
        <v>0.37199753163471172</v>
      </c>
    </row>
    <row r="135" spans="4:19">
      <c r="D135" s="157" t="s">
        <v>190</v>
      </c>
      <c r="E135" s="135" t="str">
        <f>[1]Общие!$B$82</f>
        <v>Внутримышечное введение лекарственных средств (на дому)</v>
      </c>
      <c r="F135" s="137">
        <f>[1]Общие!$L$84</f>
        <v>131.78833904847303</v>
      </c>
      <c r="G135" s="175">
        <f t="shared" si="23"/>
        <v>0.32947084762118256</v>
      </c>
      <c r="H135" s="137">
        <f>[1]Общие!$M$84</f>
        <v>14.4474</v>
      </c>
      <c r="I135" s="175">
        <f t="shared" si="24"/>
        <v>3.6118499999999998E-2</v>
      </c>
      <c r="J135" s="135"/>
      <c r="K135" s="135"/>
      <c r="L135" s="137">
        <f>[1]Общие!$N$84</f>
        <v>89.348911591637091</v>
      </c>
      <c r="M135" s="175">
        <f t="shared" si="25"/>
        <v>0.22337227897909273</v>
      </c>
      <c r="N135" s="196">
        <f>[1]Общие!$O$84</f>
        <v>235.58465064011011</v>
      </c>
      <c r="O135" s="181">
        <f t="shared" si="26"/>
        <v>0.58896162660027529</v>
      </c>
      <c r="P135" s="197">
        <f>[1]Общие!$P$84</f>
        <v>47.116930128022027</v>
      </c>
      <c r="Q135" s="186">
        <f t="shared" si="27"/>
        <v>0.41103837339972471</v>
      </c>
      <c r="R135" s="194">
        <f>[1]Общие!$S$84</f>
        <v>400</v>
      </c>
      <c r="S135" s="295">
        <f t="shared" si="19"/>
        <v>0.36558934762118256</v>
      </c>
    </row>
    <row r="136" spans="4:19">
      <c r="D136" s="157" t="s">
        <v>191</v>
      </c>
      <c r="E136" s="135" t="str">
        <f>[1]Общие!$B$93</f>
        <v>Внутривенное введение лекарственных средств (на дому)</v>
      </c>
      <c r="F136" s="137">
        <f>[1]Общие!$L$95</f>
        <v>148.26188142953214</v>
      </c>
      <c r="G136" s="175">
        <f t="shared" si="23"/>
        <v>0.32947084762118251</v>
      </c>
      <c r="H136" s="137">
        <f>[1]Общие!$M$95</f>
        <v>18.377400000000002</v>
      </c>
      <c r="I136" s="175">
        <f t="shared" si="24"/>
        <v>4.0838666666666669E-2</v>
      </c>
      <c r="J136" s="135"/>
      <c r="K136" s="135"/>
      <c r="L136" s="137">
        <f>[1]Общие!$N$95</f>
        <v>101.81531902543949</v>
      </c>
      <c r="M136" s="175">
        <f t="shared" si="25"/>
        <v>0.22625626450097666</v>
      </c>
      <c r="N136" s="196">
        <f>[1]Общие!$O$95</f>
        <v>268.45460045497163</v>
      </c>
      <c r="O136" s="181">
        <f t="shared" si="26"/>
        <v>0.59656577878882588</v>
      </c>
      <c r="P136" s="197">
        <f>[1]Общие!$P$95</f>
        <v>53.690920090994325</v>
      </c>
      <c r="Q136" s="186">
        <f t="shared" si="27"/>
        <v>0.40343422121117417</v>
      </c>
      <c r="R136" s="194">
        <f>[1]Общие!$S$95</f>
        <v>450</v>
      </c>
      <c r="S136" s="295">
        <f t="shared" ref="S136:S199" si="28">(F136+H136+J136)/R136</f>
        <v>0.3703095142878492</v>
      </c>
    </row>
    <row r="137" spans="4:19">
      <c r="D137" s="157" t="s">
        <v>192</v>
      </c>
      <c r="E137" s="135" t="str">
        <f>[1]Общие!$B$104</f>
        <v>Подкожное введение лекарственных средств (на дому)</v>
      </c>
      <c r="F137" s="137">
        <f>[1]Общие!$L$106</f>
        <v>131.78833904847303</v>
      </c>
      <c r="G137" s="175">
        <f t="shared" si="23"/>
        <v>0.32947084762118256</v>
      </c>
      <c r="H137" s="137">
        <f>[1]Общие!$M$106</f>
        <v>14.4474</v>
      </c>
      <c r="I137" s="175">
        <f t="shared" si="24"/>
        <v>3.6118499999999998E-2</v>
      </c>
      <c r="J137" s="135"/>
      <c r="K137" s="135"/>
      <c r="L137" s="137">
        <f>[1]Общие!$N$106</f>
        <v>89.348911591637091</v>
      </c>
      <c r="M137" s="175">
        <f t="shared" si="25"/>
        <v>0.22337227897909273</v>
      </c>
      <c r="N137" s="196">
        <f>[1]Общие!$O$106</f>
        <v>235.58465064011011</v>
      </c>
      <c r="O137" s="181">
        <f t="shared" si="26"/>
        <v>0.58896162660027529</v>
      </c>
      <c r="P137" s="197">
        <f>[1]Общие!$P$106</f>
        <v>47.116930128022027</v>
      </c>
      <c r="Q137" s="186">
        <f t="shared" si="27"/>
        <v>0.41103837339972471</v>
      </c>
      <c r="R137" s="194">
        <f>[1]Общие!$S$106</f>
        <v>400</v>
      </c>
      <c r="S137" s="295">
        <f t="shared" si="28"/>
        <v>0.36558934762118256</v>
      </c>
    </row>
    <row r="138" spans="4:19">
      <c r="D138" s="157" t="s">
        <v>193</v>
      </c>
      <c r="E138" s="135" t="str">
        <f>[1]Общие!$B$115</f>
        <v>Непрерывное внутривенное введение лекарственных средств (на дому)</v>
      </c>
      <c r="F138" s="137">
        <f>[1]Общие!$L$117</f>
        <v>240.7490550831927</v>
      </c>
      <c r="G138" s="175">
        <f t="shared" si="23"/>
        <v>0.34392722154741817</v>
      </c>
      <c r="H138" s="137">
        <f>[1]Общие!$M$117</f>
        <v>22.8474</v>
      </c>
      <c r="I138" s="175">
        <f t="shared" si="24"/>
        <v>3.263914285714286E-2</v>
      </c>
      <c r="J138" s="135"/>
      <c r="K138" s="135"/>
      <c r="L138" s="137">
        <f>[1]Общие!$N$117</f>
        <v>161.05540625257333</v>
      </c>
      <c r="M138" s="175">
        <f t="shared" si="25"/>
        <v>0.23007915178939048</v>
      </c>
      <c r="N138" s="196">
        <f>[1]Общие!$O$117</f>
        <v>424.65186133576606</v>
      </c>
      <c r="O138" s="181">
        <f t="shared" si="26"/>
        <v>0.60664551619395146</v>
      </c>
      <c r="P138" s="197">
        <f>[1]Общие!$P$117</f>
        <v>84.930372267153217</v>
      </c>
      <c r="Q138" s="186">
        <f t="shared" si="27"/>
        <v>0.39335448380604848</v>
      </c>
      <c r="R138" s="194">
        <f>[1]Общие!$S$117</f>
        <v>700</v>
      </c>
      <c r="S138" s="295">
        <f t="shared" si="28"/>
        <v>0.37656636440456104</v>
      </c>
    </row>
    <row r="139" spans="4:19">
      <c r="D139" s="157" t="s">
        <v>194</v>
      </c>
      <c r="E139" s="135" t="str">
        <f>[1]Общие!$B$127</f>
        <v>Забор материала на исследование (гинекологический)</v>
      </c>
      <c r="F139" s="137">
        <f>[1]Общие!$L$128</f>
        <v>4.2657912421541218</v>
      </c>
      <c r="G139" s="175">
        <f t="shared" ref="G139:G149" si="29">F139/R139</f>
        <v>4.7397680468379132E-2</v>
      </c>
      <c r="H139" s="137">
        <f>[1]Общие!$M$128</f>
        <v>50.4</v>
      </c>
      <c r="I139" s="175">
        <f t="shared" ref="I139:I149" si="30">H139/R139</f>
        <v>0.55999999999999994</v>
      </c>
      <c r="J139" s="135"/>
      <c r="K139" s="135"/>
      <c r="L139" s="137">
        <f>[1]Общие!$N$128</f>
        <v>33.400377914205365</v>
      </c>
      <c r="M139" s="175">
        <f t="shared" ref="M139:M149" si="31">L139/R139</f>
        <v>0.37111531015783739</v>
      </c>
      <c r="N139" s="196">
        <f>[1]Общие!$O$128</f>
        <v>88.066169156359479</v>
      </c>
      <c r="O139" s="181">
        <f t="shared" ref="O139:O149" si="32">N139/R139</f>
        <v>0.97851299062621644</v>
      </c>
      <c r="P139" s="197">
        <f>[1]Общие!$P$128</f>
        <v>4.4033084578179738</v>
      </c>
      <c r="Q139" s="186">
        <f t="shared" si="27"/>
        <v>2.1487009373783571E-2</v>
      </c>
      <c r="R139" s="194">
        <f>[1]Общие!$R$128</f>
        <v>90</v>
      </c>
      <c r="S139" s="295">
        <f t="shared" si="28"/>
        <v>0.60739768046837916</v>
      </c>
    </row>
    <row r="140" spans="4:19">
      <c r="D140" s="157" t="s">
        <v>675</v>
      </c>
      <c r="E140" s="135" t="str">
        <f>[1]Общие!$B$133</f>
        <v>Взятие соскоба на энтеробиоз</v>
      </c>
      <c r="F140" s="137">
        <f>[1]Общие!$L$134</f>
        <v>22.378997131916243</v>
      </c>
      <c r="G140" s="175">
        <f t="shared" si="29"/>
        <v>0.44757994263832485</v>
      </c>
      <c r="H140" s="137">
        <f>[1]Общие!$M$134</f>
        <v>5.1666666666666661</v>
      </c>
      <c r="I140" s="175">
        <f t="shared" si="30"/>
        <v>0.10333333333333332</v>
      </c>
      <c r="J140" s="135"/>
      <c r="K140" s="135"/>
      <c r="L140" s="137">
        <f>[1]Общие!$N$134</f>
        <v>16.830188676768902</v>
      </c>
      <c r="M140" s="175">
        <f t="shared" si="31"/>
        <v>0.33660377353537801</v>
      </c>
      <c r="N140" s="196">
        <f>[1]Общие!$O$134</f>
        <v>44.375852475351806</v>
      </c>
      <c r="O140" s="181">
        <f t="shared" si="32"/>
        <v>0.88751704950703614</v>
      </c>
      <c r="P140" s="197">
        <f>[1]Общие!$P$134</f>
        <v>8.8751704950703623</v>
      </c>
      <c r="Q140" s="186">
        <f t="shared" si="27"/>
        <v>0.11248295049296388</v>
      </c>
      <c r="R140" s="194">
        <f>[1]Общие!$R$134</f>
        <v>50</v>
      </c>
      <c r="S140" s="295">
        <f t="shared" si="28"/>
        <v>0.55091327597165818</v>
      </c>
    </row>
    <row r="141" spans="4:19">
      <c r="D141" s="156" t="s">
        <v>195</v>
      </c>
      <c r="E141" s="134" t="s">
        <v>42</v>
      </c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95"/>
      <c r="S141" s="295" t="e">
        <f t="shared" si="28"/>
        <v>#DIV/0!</v>
      </c>
    </row>
    <row r="142" spans="4:19">
      <c r="D142" s="157" t="s">
        <v>196</v>
      </c>
      <c r="E142" s="135" t="str">
        <f>[2]ЛОР!$B$7</f>
        <v>Удаление ушной серы (одна сторона)</v>
      </c>
      <c r="F142" s="137">
        <f>SUM([1]ЛОР!$L$8:$L$9)</f>
        <v>51.841084064454876</v>
      </c>
      <c r="G142" s="175">
        <f t="shared" si="29"/>
        <v>0.2073643362578195</v>
      </c>
      <c r="H142" s="137">
        <f>[1]ЛОР!$M$8</f>
        <v>75.105095238095245</v>
      </c>
      <c r="I142" s="175">
        <f t="shared" si="30"/>
        <v>0.30042038095238099</v>
      </c>
      <c r="J142" s="135"/>
      <c r="K142" s="135"/>
      <c r="L142" s="137">
        <f>[1]ЛОР!$N$8</f>
        <v>77.563138978221602</v>
      </c>
      <c r="M142" s="175">
        <f t="shared" si="31"/>
        <v>0.31025255591288642</v>
      </c>
      <c r="N142" s="196">
        <f>[1]ЛОР!$O$8</f>
        <v>204.50931828077174</v>
      </c>
      <c r="O142" s="181">
        <f t="shared" si="32"/>
        <v>0.81803727312308694</v>
      </c>
      <c r="P142" s="197">
        <f>[1]ЛОР!$P$8</f>
        <v>40.901863656154347</v>
      </c>
      <c r="Q142" s="186">
        <f t="shared" ref="Q142:Q149" si="33">(R142-N142)/R142</f>
        <v>0.18196272687691306</v>
      </c>
      <c r="R142" s="194">
        <f>[1]ЛОР!$R$8</f>
        <v>250</v>
      </c>
      <c r="S142" s="295">
        <f t="shared" si="28"/>
        <v>0.50778471721020046</v>
      </c>
    </row>
    <row r="143" spans="4:19">
      <c r="D143" s="157" t="s">
        <v>197</v>
      </c>
      <c r="E143" s="137" t="str">
        <f>[2]ЛОР!$B$20</f>
        <v>Эндотрахеальное введение лекарственных препаратов</v>
      </c>
      <c r="F143" s="137">
        <f>SUM([1]ЛОР!$L$21:$L$22)</f>
        <v>82.945734503127795</v>
      </c>
      <c r="G143" s="175">
        <f t="shared" si="29"/>
        <v>0.414728672515639</v>
      </c>
      <c r="H143" s="137">
        <f>[1]ЛОР!$M$21</f>
        <v>21.490761904761904</v>
      </c>
      <c r="I143" s="175">
        <f t="shared" si="30"/>
        <v>0.10745380952380952</v>
      </c>
      <c r="J143" s="135"/>
      <c r="K143" s="135"/>
      <c r="L143" s="137">
        <f>[1]ЛОР!$N$21</f>
        <v>63.80989589279406</v>
      </c>
      <c r="M143" s="175">
        <f t="shared" si="31"/>
        <v>0.31904947946397028</v>
      </c>
      <c r="N143" s="196">
        <f>[1]ЛОР!$O$21</f>
        <v>168.24639230068377</v>
      </c>
      <c r="O143" s="181">
        <f t="shared" si="32"/>
        <v>0.84123196150341883</v>
      </c>
      <c r="P143" s="197">
        <f>[1]ЛОР!$P$21</f>
        <v>33.649278460136756</v>
      </c>
      <c r="Q143" s="186">
        <f t="shared" si="33"/>
        <v>0.15876803849658117</v>
      </c>
      <c r="R143" s="194">
        <f>[1]ЛОР!$R$21</f>
        <v>200</v>
      </c>
      <c r="S143" s="295">
        <f t="shared" si="28"/>
        <v>0.5221824820394485</v>
      </c>
    </row>
    <row r="144" spans="4:19">
      <c r="D144" s="157" t="s">
        <v>198</v>
      </c>
      <c r="E144" s="137" t="str">
        <f>[2]ЛОР!$B$32</f>
        <v>Промывание лакун миндалин</v>
      </c>
      <c r="F144" s="137">
        <f>SUM([1]ЛОР!$L$33:$L$34)</f>
        <v>119.23449334824622</v>
      </c>
      <c r="G144" s="175">
        <f t="shared" si="29"/>
        <v>0.44160923462313412</v>
      </c>
      <c r="H144" s="137">
        <f>[1]ЛОР!$M$33</f>
        <v>21.490761904761904</v>
      </c>
      <c r="I144" s="175">
        <f t="shared" si="30"/>
        <v>7.9595414462081127E-2</v>
      </c>
      <c r="J144" s="135"/>
      <c r="K144" s="135"/>
      <c r="L144" s="137">
        <f>[1]ЛОР!$N$33</f>
        <v>85.982048383834382</v>
      </c>
      <c r="M144" s="175">
        <f t="shared" si="31"/>
        <v>0.31845203105123843</v>
      </c>
      <c r="N144" s="196">
        <f>[1]ЛОР!$O$33</f>
        <v>226.70730363684248</v>
      </c>
      <c r="O144" s="181">
        <f t="shared" si="32"/>
        <v>0.83965668013645367</v>
      </c>
      <c r="P144" s="197">
        <f>[1]ЛОР!$P$33</f>
        <v>45.341460727368499</v>
      </c>
      <c r="Q144" s="186">
        <f t="shared" si="33"/>
        <v>0.16034331986354636</v>
      </c>
      <c r="R144" s="194">
        <f>[1]ЛОР!$R$33</f>
        <v>270</v>
      </c>
      <c r="S144" s="295">
        <f t="shared" si="28"/>
        <v>0.52120464908521524</v>
      </c>
    </row>
    <row r="145" spans="4:19">
      <c r="D145" s="157" t="s">
        <v>199</v>
      </c>
      <c r="E145" s="135" t="str">
        <f>[2]ЛОР!$B$44</f>
        <v xml:space="preserve">Конхотомия (прижигание сосудов носа) </v>
      </c>
      <c r="F145" s="137">
        <f>SUM([1]ЛОР!$L$45:$L$46)</f>
        <v>86.056199546995103</v>
      </c>
      <c r="G145" s="175">
        <f t="shared" si="29"/>
        <v>0.34422479818798041</v>
      </c>
      <c r="H145" s="137">
        <f>[1]ЛОР!$M$45</f>
        <v>43.9</v>
      </c>
      <c r="I145" s="175">
        <f t="shared" si="30"/>
        <v>0.17560000000000001</v>
      </c>
      <c r="J145" s="135"/>
      <c r="K145" s="135"/>
      <c r="L145" s="137">
        <f>[1]ЛОР!$N$45</f>
        <v>79.402238191997284</v>
      </c>
      <c r="M145" s="175">
        <f t="shared" si="31"/>
        <v>0.31760895276798912</v>
      </c>
      <c r="N145" s="196">
        <f>[1]ЛОР!$O$45</f>
        <v>209.35843773899239</v>
      </c>
      <c r="O145" s="181">
        <f t="shared" si="32"/>
        <v>0.83743375095596961</v>
      </c>
      <c r="P145" s="197">
        <f>[1]ЛОР!$P$45</f>
        <v>41.87168754779848</v>
      </c>
      <c r="Q145" s="186">
        <f t="shared" si="33"/>
        <v>0.16256624904403044</v>
      </c>
      <c r="R145" s="194">
        <f>[1]ЛОР!$R$45</f>
        <v>250</v>
      </c>
      <c r="S145" s="295">
        <f t="shared" si="28"/>
        <v>0.51982479818798033</v>
      </c>
    </row>
    <row r="146" spans="4:19">
      <c r="D146" s="157" t="s">
        <v>200</v>
      </c>
      <c r="E146" s="136" t="str">
        <f>[2]ЛОР!$B$54</f>
        <v>Эндоларингеальное введение лекарственных препаратов</v>
      </c>
      <c r="F146" s="137">
        <f>SUM([1]ЛОР!$L$55:$L$56)</f>
        <v>82.945734503127795</v>
      </c>
      <c r="G146" s="175">
        <f t="shared" si="29"/>
        <v>0.36063362827446865</v>
      </c>
      <c r="H146" s="137">
        <f>[1]ЛОР!$M$55</f>
        <v>35.585999999999999</v>
      </c>
      <c r="I146" s="175">
        <f t="shared" si="30"/>
        <v>0.15472173913043477</v>
      </c>
      <c r="J146" s="135"/>
      <c r="K146" s="135"/>
      <c r="L146" s="137">
        <f>[1]ЛОР!$N$55</f>
        <v>72.421977936685195</v>
      </c>
      <c r="M146" s="175">
        <f t="shared" si="31"/>
        <v>0.31487816494210952</v>
      </c>
      <c r="N146" s="196">
        <f>[1]ЛОР!$O$55</f>
        <v>190.95371243981299</v>
      </c>
      <c r="O146" s="181">
        <f t="shared" si="32"/>
        <v>0.83023353234701303</v>
      </c>
      <c r="P146" s="197">
        <f>[1]ЛОР!$P$55</f>
        <v>38.190742487962602</v>
      </c>
      <c r="Q146" s="186">
        <f t="shared" si="33"/>
        <v>0.169766467652987</v>
      </c>
      <c r="R146" s="194">
        <f>[1]ЛОР!$R$55</f>
        <v>230</v>
      </c>
      <c r="S146" s="295">
        <f t="shared" si="28"/>
        <v>0.5153553674049034</v>
      </c>
    </row>
    <row r="147" spans="4:19">
      <c r="D147" s="157" t="s">
        <v>201</v>
      </c>
      <c r="E147" s="135" t="str">
        <f>[2]ЛОР!$B$66</f>
        <v>Продувание слуховой трубы</v>
      </c>
      <c r="F147" s="137">
        <f>SUM([1]ЛОР!$L$67:$L$68)</f>
        <v>171.07557741270108</v>
      </c>
      <c r="G147" s="175">
        <f t="shared" si="29"/>
        <v>0.48878736403628881</v>
      </c>
      <c r="H147" s="137">
        <f>[1]ЛОР!$M$67</f>
        <v>10.740761904761905</v>
      </c>
      <c r="I147" s="175">
        <f t="shared" si="30"/>
        <v>3.0687891156462588E-2</v>
      </c>
      <c r="J147" s="135"/>
      <c r="K147" s="135"/>
      <c r="L147" s="137">
        <f>[1]ЛОР!$N$67</f>
        <v>111.08838464040792</v>
      </c>
      <c r="M147" s="175">
        <f t="shared" si="31"/>
        <v>0.31739538468687978</v>
      </c>
      <c r="N147" s="196">
        <f>[1]ЛОР!$O$67</f>
        <v>292.90472395787089</v>
      </c>
      <c r="O147" s="181">
        <f t="shared" si="32"/>
        <v>0.83687063987963106</v>
      </c>
      <c r="P147" s="197">
        <f>[1]ЛОР!$P$67</f>
        <v>58.580944791574183</v>
      </c>
      <c r="Q147" s="186">
        <f t="shared" si="33"/>
        <v>0.16312936012036891</v>
      </c>
      <c r="R147" s="194">
        <f>[1]ЛОР!$R$67</f>
        <v>350</v>
      </c>
      <c r="S147" s="295">
        <f t="shared" si="28"/>
        <v>0.5194752551927514</v>
      </c>
    </row>
    <row r="148" spans="4:19">
      <c r="D148" s="157" t="s">
        <v>202</v>
      </c>
      <c r="E148" s="135" t="str">
        <f>[2]ЛОР!$B$76</f>
        <v>Удаление инородного тела из носа, гортани, уха</v>
      </c>
      <c r="F148" s="137">
        <f>SUM([1]ЛОР!$L$77:$L$78)</f>
        <v>222.91666147715597</v>
      </c>
      <c r="G148" s="175">
        <f t="shared" si="29"/>
        <v>0.49537035883812436</v>
      </c>
      <c r="H148" s="137">
        <f>[1]ЛОР!$M$77</f>
        <v>10.740761904761905</v>
      </c>
      <c r="I148" s="175">
        <f t="shared" si="30"/>
        <v>2.3868359788359789E-2</v>
      </c>
      <c r="J148" s="135"/>
      <c r="K148" s="135"/>
      <c r="L148" s="137">
        <f>[1]ЛОР!$N$77</f>
        <v>142.76288819903698</v>
      </c>
      <c r="M148" s="175">
        <f t="shared" si="31"/>
        <v>0.31725086266452662</v>
      </c>
      <c r="N148" s="196">
        <f>[1]ЛОР!$O$77</f>
        <v>376.42031158095483</v>
      </c>
      <c r="O148" s="181">
        <f t="shared" si="32"/>
        <v>0.8364895812910107</v>
      </c>
      <c r="P148" s="197">
        <f>[1]ЛОР!$P$77</f>
        <v>75.284062316190969</v>
      </c>
      <c r="Q148" s="186">
        <f t="shared" si="33"/>
        <v>0.16351041870898927</v>
      </c>
      <c r="R148" s="194">
        <f>[1]ЛОР!$R$77</f>
        <v>450</v>
      </c>
      <c r="S148" s="295">
        <f t="shared" si="28"/>
        <v>0.51923871862648419</v>
      </c>
    </row>
    <row r="149" spans="4:19">
      <c r="D149" s="157" t="s">
        <v>203</v>
      </c>
      <c r="E149" s="135" t="str">
        <f>[2]ЛОР!$B$86</f>
        <v>Забор иатериала из зева, носа, гортани, уха</v>
      </c>
      <c r="F149" s="137">
        <f>SUM([1]ЛОР!$L$87:$L$88)</f>
        <v>8.2945734503127806</v>
      </c>
      <c r="G149" s="291">
        <f t="shared" si="29"/>
        <v>0.2764857816770927</v>
      </c>
      <c r="H149" s="137">
        <f>[1]ЛОР!$M$87</f>
        <v>7.2</v>
      </c>
      <c r="I149" s="291">
        <f t="shared" si="30"/>
        <v>0.24000000000000002</v>
      </c>
      <c r="J149" s="135"/>
      <c r="K149" s="135"/>
      <c r="L149" s="137">
        <f>[1]ЛОР!$N$87</f>
        <v>9.4670651809899002</v>
      </c>
      <c r="M149" s="291">
        <f t="shared" si="31"/>
        <v>0.31556883936633001</v>
      </c>
      <c r="N149" s="196">
        <f>[1]ЛОР!$O$87</f>
        <v>24.96163863130268</v>
      </c>
      <c r="O149" s="181">
        <f t="shared" si="32"/>
        <v>0.83205462104342265</v>
      </c>
      <c r="P149" s="197">
        <f>[1]ЛОР!$P$87</f>
        <v>4.9923277262605366</v>
      </c>
      <c r="Q149" s="186">
        <f t="shared" si="33"/>
        <v>0.16794537895657732</v>
      </c>
      <c r="R149" s="194">
        <f>[1]ЛОР!$R$87</f>
        <v>30</v>
      </c>
      <c r="S149" s="295">
        <f t="shared" si="28"/>
        <v>0.51648578167709269</v>
      </c>
    </row>
    <row r="150" spans="4:19">
      <c r="D150" s="160" t="s">
        <v>204</v>
      </c>
      <c r="E150" s="134" t="s">
        <v>43</v>
      </c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295" t="e">
        <f t="shared" si="28"/>
        <v>#DIV/0!</v>
      </c>
    </row>
    <row r="151" spans="4:19">
      <c r="D151" s="157" t="s">
        <v>205</v>
      </c>
      <c r="E151" s="138" t="str">
        <f>[2]Офтальмолог!$B$7</f>
        <v>Тонометрия</v>
      </c>
      <c r="F151" s="198">
        <f>SUM([1]Офтальмолог!$L$8:$L$9)</f>
        <v>62.209300877345854</v>
      </c>
      <c r="G151" s="199">
        <f>F151/R151</f>
        <v>0.414728672515639</v>
      </c>
      <c r="H151" s="198">
        <f>[1]Офтальмолог!$M$8</f>
        <v>15.263300000000001</v>
      </c>
      <c r="I151" s="199">
        <f>H151/R151</f>
        <v>0.10175533333333334</v>
      </c>
      <c r="J151" s="200"/>
      <c r="K151" s="200"/>
      <c r="L151" s="198">
        <f>[1]Офтальмолог!$N$8</f>
        <v>47.335163152351441</v>
      </c>
      <c r="M151" s="199">
        <f>L151/R151</f>
        <v>0.31556775434900963</v>
      </c>
      <c r="N151" s="201">
        <f>[1]Офтальмолог!$O$8</f>
        <v>124.8077640296973</v>
      </c>
      <c r="O151" s="202">
        <f>N151/R151</f>
        <v>0.83205176019798199</v>
      </c>
      <c r="P151" s="203">
        <f>[1]Офтальмолог!$P$8</f>
        <v>24.961552805939462</v>
      </c>
      <c r="Q151" s="186">
        <f t="shared" ref="Q151:Q159" si="34">(R151-N151)/R151</f>
        <v>0.16794823980201803</v>
      </c>
      <c r="R151" s="204">
        <f>[1]Офтальмолог!$R$8</f>
        <v>150</v>
      </c>
      <c r="S151" s="295">
        <f t="shared" si="28"/>
        <v>0.51648400584897236</v>
      </c>
    </row>
    <row r="152" spans="4:19">
      <c r="D152" s="157" t="s">
        <v>206</v>
      </c>
      <c r="E152" s="138" t="str">
        <f>[2]Офтальмолог!$B$18</f>
        <v>Скиаскопия</v>
      </c>
      <c r="F152" s="198">
        <f>SUM([1]Офтальмолог!$L$19:$L$20)</f>
        <v>23.950580837778151</v>
      </c>
      <c r="G152" s="199">
        <f t="shared" ref="G152:G159" si="35">F152/R152</f>
        <v>0.34215115482540215</v>
      </c>
      <c r="H152" s="198">
        <f>[1]Офтальмолог!$M$19</f>
        <v>10.498799999999999</v>
      </c>
      <c r="I152" s="199">
        <f t="shared" ref="I152:I159" si="36">H152/R152</f>
        <v>0.14998285714285714</v>
      </c>
      <c r="J152" s="200"/>
      <c r="K152" s="200"/>
      <c r="L152" s="198">
        <f>[1]Офтальмолог!$N$19</f>
        <v>21.048306678581504</v>
      </c>
      <c r="M152" s="199">
        <f t="shared" ref="M152:M159" si="37">L152/R152</f>
        <v>0.30069009540830721</v>
      </c>
      <c r="N152" s="201">
        <f>[1]Офтальмолог!$O$19</f>
        <v>55.497687516359655</v>
      </c>
      <c r="O152" s="202">
        <f t="shared" ref="O152:O159" si="38">N152/R152</f>
        <v>0.7928241073765665</v>
      </c>
      <c r="P152" s="203">
        <f>[1]Офтальмолог!$P$19</f>
        <v>11.099537503271932</v>
      </c>
      <c r="Q152" s="186">
        <f t="shared" si="34"/>
        <v>0.2071758926234335</v>
      </c>
      <c r="R152" s="204">
        <f>[1]Офтальмолог!$R$19</f>
        <v>70</v>
      </c>
      <c r="S152" s="295">
        <f t="shared" si="28"/>
        <v>0.49213401196825929</v>
      </c>
    </row>
    <row r="153" spans="4:19">
      <c r="D153" s="157" t="s">
        <v>207</v>
      </c>
      <c r="E153" s="138" t="str">
        <f>[2]Офтальмолог!$B$27</f>
        <v>Рефрактометрия</v>
      </c>
      <c r="F153" s="198">
        <f>SUM([1]Офтальмолог!$L$28:$L$29)</f>
        <v>67.393409283791343</v>
      </c>
      <c r="G153" s="199">
        <f t="shared" si="35"/>
        <v>0.44928939522527561</v>
      </c>
      <c r="H153" s="198">
        <f>[1]Офтальмолог!$M$28</f>
        <v>10.199999999999999</v>
      </c>
      <c r="I153" s="199">
        <f t="shared" si="36"/>
        <v>6.7999999999999991E-2</v>
      </c>
      <c r="J153" s="200"/>
      <c r="K153" s="200"/>
      <c r="L153" s="198">
        <f>[1]Офтальмолог!$N$28</f>
        <v>47.408976159330855</v>
      </c>
      <c r="M153" s="199">
        <f t="shared" si="37"/>
        <v>0.31605984106220569</v>
      </c>
      <c r="N153" s="201">
        <f>[1]Офтальмолог!$O$28</f>
        <v>125.00238544312221</v>
      </c>
      <c r="O153" s="202">
        <f t="shared" si="38"/>
        <v>0.83334923628748137</v>
      </c>
      <c r="P153" s="203">
        <f>[1]Офтальмолог!$P$28</f>
        <v>25.000477088624443</v>
      </c>
      <c r="Q153" s="186">
        <f t="shared" si="34"/>
        <v>0.16665076371251861</v>
      </c>
      <c r="R153" s="204">
        <f>[1]Офтальмолог!$R$28</f>
        <v>150</v>
      </c>
      <c r="S153" s="295">
        <f t="shared" si="28"/>
        <v>0.51728939522527562</v>
      </c>
    </row>
    <row r="154" spans="4:19">
      <c r="D154" s="157" t="s">
        <v>208</v>
      </c>
      <c r="E154" s="138" t="str">
        <f>[2]Офтальмолог!$B$36</f>
        <v>Объем аккомодации</v>
      </c>
      <c r="F154" s="198">
        <f>SUM([1]Офтальмолог!$L$37:$L$38)</f>
        <v>43.546510614142107</v>
      </c>
      <c r="G154" s="199">
        <f t="shared" si="35"/>
        <v>0.43546510614142109</v>
      </c>
      <c r="H154" s="198">
        <f>[1]Офтальмолог!$M$37</f>
        <v>9.1999999999999993</v>
      </c>
      <c r="I154" s="199">
        <f t="shared" si="36"/>
        <v>9.1999999999999998E-2</v>
      </c>
      <c r="J154" s="200"/>
      <c r="K154" s="200"/>
      <c r="L154" s="198">
        <f>[1]Офтальмолог!$N$37</f>
        <v>32.227712215193556</v>
      </c>
      <c r="M154" s="199">
        <f t="shared" si="37"/>
        <v>0.32227712215193555</v>
      </c>
      <c r="N154" s="201">
        <f>[1]Офтальмолог!$O$37</f>
        <v>84.974222829335659</v>
      </c>
      <c r="O154" s="202">
        <f t="shared" si="38"/>
        <v>0.84974222829335655</v>
      </c>
      <c r="P154" s="203">
        <f>[1]Офтальмолог!$P$37</f>
        <v>16.994844565867133</v>
      </c>
      <c r="Q154" s="186">
        <f t="shared" si="34"/>
        <v>0.15025777170664342</v>
      </c>
      <c r="R154" s="204">
        <f>[1]Офтальмолог!$R$37</f>
        <v>100</v>
      </c>
      <c r="S154" s="295">
        <f t="shared" si="28"/>
        <v>0.52746510614142106</v>
      </c>
    </row>
    <row r="155" spans="4:19" ht="30">
      <c r="D155" s="157" t="s">
        <v>209</v>
      </c>
      <c r="E155" s="133" t="str">
        <f>[2]Офтальмолог!$B$43</f>
        <v>Исследование цветоощущения по полихрамотическим таблицам</v>
      </c>
      <c r="F155" s="198">
        <f>SUM([1]Офтальмолог!$L$44:$L$45)</f>
        <v>43.546510614142107</v>
      </c>
      <c r="G155" s="199">
        <f t="shared" si="35"/>
        <v>0.43546510614142109</v>
      </c>
      <c r="H155" s="198">
        <f>[1]Офтальмолог!$M$44</f>
        <v>10.199999999999999</v>
      </c>
      <c r="I155" s="199">
        <f t="shared" si="36"/>
        <v>0.10199999999999999</v>
      </c>
      <c r="J155" s="147"/>
      <c r="K155" s="147"/>
      <c r="L155" s="198">
        <f>[1]Офтальмолог!$N$44</f>
        <v>32.838704522361503</v>
      </c>
      <c r="M155" s="199">
        <f t="shared" si="37"/>
        <v>0.32838704522361506</v>
      </c>
      <c r="N155" s="201">
        <f>[1]Офтальмолог!$O$44</f>
        <v>86.585215136503606</v>
      </c>
      <c r="O155" s="202">
        <f t="shared" si="38"/>
        <v>0.86585215136503602</v>
      </c>
      <c r="P155" s="203">
        <f>[1]Офтальмолог!$P$44</f>
        <v>17.317043027300723</v>
      </c>
      <c r="Q155" s="186">
        <f t="shared" si="34"/>
        <v>0.13414784863496393</v>
      </c>
      <c r="R155" s="204">
        <f>[1]Офтальмолог!$R$44</f>
        <v>100</v>
      </c>
      <c r="S155" s="295">
        <f t="shared" si="28"/>
        <v>0.53746510614142107</v>
      </c>
    </row>
    <row r="156" spans="4:19">
      <c r="D156" s="157" t="s">
        <v>210</v>
      </c>
      <c r="E156" s="139" t="str">
        <f>[2]Офтальмолог!$B$51</f>
        <v>Периметрия (исследование полей зрения)</v>
      </c>
      <c r="F156" s="198">
        <f>SUM([1]Офтальмолог!$L$52:$L$53)</f>
        <v>51.633719728197065</v>
      </c>
      <c r="G156" s="199">
        <f t="shared" si="35"/>
        <v>0.43028099773497552</v>
      </c>
      <c r="H156" s="198">
        <f>[1]Офтальмолог!$M$52</f>
        <v>10.199999999999999</v>
      </c>
      <c r="I156" s="199">
        <f t="shared" si="36"/>
        <v>8.4999999999999992E-2</v>
      </c>
      <c r="J156" s="198"/>
      <c r="K156" s="198"/>
      <c r="L156" s="198">
        <f>[1]Офтальмолог!$N$52</f>
        <v>37.779927077507629</v>
      </c>
      <c r="M156" s="199">
        <f t="shared" si="37"/>
        <v>0.31483272564589693</v>
      </c>
      <c r="N156" s="201">
        <f>[1]Офтальмолог!$O$52</f>
        <v>99.61364680570469</v>
      </c>
      <c r="O156" s="202">
        <f t="shared" si="38"/>
        <v>0.83011372338087241</v>
      </c>
      <c r="P156" s="203">
        <f>[1]Офтальмолог!$P$52</f>
        <v>19.922729361140938</v>
      </c>
      <c r="Q156" s="186">
        <f t="shared" si="34"/>
        <v>0.16988627661912759</v>
      </c>
      <c r="R156" s="204">
        <f>[1]Офтальмолог!$R$52</f>
        <v>120</v>
      </c>
      <c r="S156" s="295">
        <f t="shared" si="28"/>
        <v>0.5152809977349756</v>
      </c>
    </row>
    <row r="157" spans="4:19">
      <c r="D157" s="157" t="s">
        <v>211</v>
      </c>
      <c r="E157" s="139" t="str">
        <f>[2]Офтальмолог!$B$59</f>
        <v>Визометрия (исследование остроты зрения)</v>
      </c>
      <c r="F157" s="198">
        <f>SUM([1]Офтальмолог!$L$60:$L$61)</f>
        <v>49.767440701876687</v>
      </c>
      <c r="G157" s="199">
        <f t="shared" si="35"/>
        <v>0.41472867251563905</v>
      </c>
      <c r="H157" s="198">
        <f>[1]Офтальмолог!$M$60</f>
        <v>10.199999999999999</v>
      </c>
      <c r="I157" s="199">
        <f t="shared" si="36"/>
        <v>8.4999999999999992E-2</v>
      </c>
      <c r="J157" s="198"/>
      <c r="K157" s="198"/>
      <c r="L157" s="198">
        <f>[1]Офтальмолог!$N$60</f>
        <v>36.639644949396988</v>
      </c>
      <c r="M157" s="199">
        <f t="shared" si="37"/>
        <v>0.30533037457830825</v>
      </c>
      <c r="N157" s="201">
        <f>[1]Офтальмолог!$O$60</f>
        <v>96.607085651273678</v>
      </c>
      <c r="O157" s="202">
        <f t="shared" si="38"/>
        <v>0.80505904709394727</v>
      </c>
      <c r="P157" s="203">
        <f>[1]Офтальмолог!$P$60</f>
        <v>19.321417130254737</v>
      </c>
      <c r="Q157" s="186">
        <f t="shared" si="34"/>
        <v>0.19494095290605268</v>
      </c>
      <c r="R157" s="204">
        <f>[1]Офтальмолог!$R$60</f>
        <v>120</v>
      </c>
      <c r="S157" s="295">
        <f t="shared" si="28"/>
        <v>0.49972867251563902</v>
      </c>
    </row>
    <row r="158" spans="4:19">
      <c r="D158" s="157" t="s">
        <v>212</v>
      </c>
      <c r="E158" s="139" t="str">
        <f>[2]Офтальмолог!$B$67</f>
        <v>Офтальмоскопия (исследование глазного дна)</v>
      </c>
      <c r="F158" s="198">
        <f>SUM([1]Офтальмолог!$L$68:$L$69)</f>
        <v>49.767440701876687</v>
      </c>
      <c r="G158" s="199">
        <f t="shared" si="35"/>
        <v>0.41472867251563905</v>
      </c>
      <c r="H158" s="198">
        <f>[1]Офтальмолог!$M$68</f>
        <v>10.498799999999999</v>
      </c>
      <c r="I158" s="199">
        <f t="shared" si="36"/>
        <v>8.7489999999999998E-2</v>
      </c>
      <c r="J158" s="198"/>
      <c r="K158" s="198"/>
      <c r="L158" s="198">
        <f>[1]Офтальмолог!$N$68</f>
        <v>36.822209450778772</v>
      </c>
      <c r="M158" s="199">
        <f t="shared" si="37"/>
        <v>0.30685174542315641</v>
      </c>
      <c r="N158" s="201">
        <f>[1]Офтальмолог!$O$68</f>
        <v>97.088450152655469</v>
      </c>
      <c r="O158" s="202">
        <f t="shared" si="38"/>
        <v>0.80907041793879553</v>
      </c>
      <c r="P158" s="203">
        <f>[1]Офтальмолог!$P$68</f>
        <v>19.417690030531094</v>
      </c>
      <c r="Q158" s="186">
        <f t="shared" si="34"/>
        <v>0.19092958206120442</v>
      </c>
      <c r="R158" s="204">
        <f>[1]Офтальмолог!$R$68</f>
        <v>120</v>
      </c>
      <c r="S158" s="295">
        <f t="shared" si="28"/>
        <v>0.50221867251563901</v>
      </c>
    </row>
    <row r="159" spans="4:19">
      <c r="D159" s="157" t="s">
        <v>213</v>
      </c>
      <c r="E159" s="139" t="str">
        <f>[2]Офтальмолог!$B$76</f>
        <v>Биомикроскопия</v>
      </c>
      <c r="F159" s="198">
        <f>SUM([1]Офтальмолог!$L$77:$L$78)</f>
        <v>49.767440701876687</v>
      </c>
      <c r="G159" s="199">
        <f t="shared" si="35"/>
        <v>0.41472867251563905</v>
      </c>
      <c r="H159" s="198">
        <f>[1]Офтальмолог!$M$77</f>
        <v>10.199999999999999</v>
      </c>
      <c r="I159" s="199">
        <f t="shared" si="36"/>
        <v>8.4999999999999992E-2</v>
      </c>
      <c r="J159" s="198"/>
      <c r="K159" s="198"/>
      <c r="L159" s="198">
        <f>[1]Офтальмолог!$N$77</f>
        <v>36.639644949396988</v>
      </c>
      <c r="M159" s="199">
        <f t="shared" si="37"/>
        <v>0.30533037457830825</v>
      </c>
      <c r="N159" s="201">
        <f>[1]Офтальмолог!$O$77</f>
        <v>96.607085651273678</v>
      </c>
      <c r="O159" s="202">
        <f t="shared" si="38"/>
        <v>0.80505904709394727</v>
      </c>
      <c r="P159" s="203">
        <f>[1]Офтальмолог!$P$77</f>
        <v>19.321417130254737</v>
      </c>
      <c r="Q159" s="186">
        <f t="shared" si="34"/>
        <v>0.19494095290605268</v>
      </c>
      <c r="R159" s="204">
        <f>[1]Офтальмолог!$R$77</f>
        <v>120</v>
      </c>
      <c r="S159" s="295">
        <f t="shared" si="28"/>
        <v>0.49972867251563902</v>
      </c>
    </row>
    <row r="160" spans="4:19">
      <c r="D160" s="156" t="s">
        <v>214</v>
      </c>
      <c r="E160" s="140" t="s">
        <v>44</v>
      </c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39"/>
      <c r="S160" s="295" t="e">
        <f t="shared" si="28"/>
        <v>#DIV/0!</v>
      </c>
    </row>
    <row r="161" spans="4:19">
      <c r="D161" s="161" t="s">
        <v>215</v>
      </c>
      <c r="E161" s="141" t="str">
        <f>[2]Травматолог!$B$7</f>
        <v xml:space="preserve">Блокада в позвоночнике </v>
      </c>
      <c r="F161" s="205">
        <f>SUM([1]Травматолог!$L$8:$L$9)</f>
        <v>260.50144742388574</v>
      </c>
      <c r="G161" s="210">
        <f>F161/R161</f>
        <v>0.43416907903980956</v>
      </c>
      <c r="H161" s="205">
        <f>[1]Травматолог!$M$8</f>
        <v>48.811397701149417</v>
      </c>
      <c r="I161" s="210">
        <f>H161/R161</f>
        <v>8.1352329501915691E-2</v>
      </c>
      <c r="J161" s="206"/>
      <c r="K161" s="206"/>
      <c r="L161" s="205">
        <f>[1]Травматолог!$N$8</f>
        <v>188.98776887962862</v>
      </c>
      <c r="M161" s="210">
        <f>L161/R161</f>
        <v>0.31497961479938102</v>
      </c>
      <c r="N161" s="212">
        <f>[1]Травматолог!$O$8</f>
        <v>498.30061400466377</v>
      </c>
      <c r="O161" s="213">
        <f>N161/R161</f>
        <v>0.83050102334110631</v>
      </c>
      <c r="P161" s="211">
        <f>[1]Травматолог!$P$8</f>
        <v>99.660122800932754</v>
      </c>
      <c r="Q161" s="186">
        <f>(R161-N161)/R161</f>
        <v>0.16949897665889371</v>
      </c>
      <c r="R161" s="207">
        <f>[1]Травматолог!$R$8</f>
        <v>600</v>
      </c>
      <c r="S161" s="295">
        <f t="shared" si="28"/>
        <v>0.51552140854172523</v>
      </c>
    </row>
    <row r="162" spans="4:19">
      <c r="D162" s="161" t="s">
        <v>216</v>
      </c>
      <c r="E162" s="138" t="str">
        <f>[2]Травматолог!$B$26</f>
        <v>Блокада суставов</v>
      </c>
      <c r="F162" s="205">
        <f>SUM([1]Травматолог!$L$27:$L$28)</f>
        <v>256.61336611905165</v>
      </c>
      <c r="G162" s="292">
        <f t="shared" ref="G162:G177" si="39">F162/R162</f>
        <v>0.42768894353175274</v>
      </c>
      <c r="H162" s="205">
        <f>[1]Травматолог!$M$27</f>
        <v>54.861497701149418</v>
      </c>
      <c r="I162" s="292">
        <f t="shared" ref="I162:I177" si="40">H162/R162</f>
        <v>9.14358295019157E-2</v>
      </c>
      <c r="J162" s="200"/>
      <c r="K162" s="200"/>
      <c r="L162" s="205">
        <f>[1]Травматолог!$N$27</f>
        <v>190.30874567032825</v>
      </c>
      <c r="M162" s="292">
        <f t="shared" ref="M162:M177" si="41">L162/R162</f>
        <v>0.31718124278388043</v>
      </c>
      <c r="N162" s="212">
        <f>[1]Травматолог!$O$27</f>
        <v>501.78360949052933</v>
      </c>
      <c r="O162" s="213">
        <f t="shared" ref="O162:O177" si="42">N162/R162</f>
        <v>0.83630601581754893</v>
      </c>
      <c r="P162" s="211">
        <f>[1]Травматолог!$P$27</f>
        <v>100.35672189810587</v>
      </c>
      <c r="Q162" s="290">
        <f>(R162-N162)/R162</f>
        <v>0.16369398418245112</v>
      </c>
      <c r="R162" s="207">
        <f>[1]Травматолог!$R$27</f>
        <v>600</v>
      </c>
      <c r="S162" s="295">
        <f t="shared" si="28"/>
        <v>0.51912477303366844</v>
      </c>
    </row>
    <row r="163" spans="4:19">
      <c r="D163" s="162" t="s">
        <v>217</v>
      </c>
      <c r="E163" s="132" t="s">
        <v>45</v>
      </c>
      <c r="F163" s="132"/>
      <c r="G163" s="210"/>
      <c r="H163" s="130"/>
      <c r="I163" s="210"/>
      <c r="J163" s="132"/>
      <c r="K163" s="132"/>
      <c r="L163" s="132"/>
      <c r="M163" s="210"/>
      <c r="N163" s="132"/>
      <c r="O163" s="214"/>
      <c r="P163" s="132"/>
      <c r="Q163" s="214"/>
      <c r="R163" s="132"/>
      <c r="S163" s="295" t="e">
        <f t="shared" si="28"/>
        <v>#DIV/0!</v>
      </c>
    </row>
    <row r="164" spans="4:19">
      <c r="D164" s="161" t="s">
        <v>218</v>
      </c>
      <c r="E164" s="133" t="str">
        <f>[2]Урологические!$B$7</f>
        <v>Цистоскопия</v>
      </c>
      <c r="F164" s="147">
        <f>SUM([1]Урологические!$L$8:$L$9)</f>
        <v>158.63371723723191</v>
      </c>
      <c r="G164" s="210">
        <f t="shared" si="39"/>
        <v>0.26438952872871985</v>
      </c>
      <c r="H164" s="147">
        <f>[1]Урологические!$M$8</f>
        <v>153.46600000000001</v>
      </c>
      <c r="I164" s="210">
        <f t="shared" si="40"/>
        <v>0.25577666666666671</v>
      </c>
      <c r="J164" s="147"/>
      <c r="K164" s="147"/>
      <c r="L164" s="147">
        <f>[1]Урологические!$N$8</f>
        <v>190.69052630124176</v>
      </c>
      <c r="M164" s="210">
        <f t="shared" si="41"/>
        <v>0.31781754383540295</v>
      </c>
      <c r="N164" s="190">
        <f>[1]Урологические!$O$8</f>
        <v>502.7902435384737</v>
      </c>
      <c r="O164" s="213">
        <f t="shared" si="42"/>
        <v>0.8379837392307895</v>
      </c>
      <c r="P164" s="191">
        <f>[1]Урологические!$P$8</f>
        <v>100.55804870769475</v>
      </c>
      <c r="Q164" s="186">
        <f>(R164-N164)/R164</f>
        <v>0.1620162607692105</v>
      </c>
      <c r="R164" s="189">
        <f>[1]Урологические!$R$8</f>
        <v>600</v>
      </c>
      <c r="S164" s="295">
        <f t="shared" si="28"/>
        <v>0.52016619539538655</v>
      </c>
    </row>
    <row r="165" spans="4:19">
      <c r="D165" s="161" t="s">
        <v>219</v>
      </c>
      <c r="E165" s="133" t="str">
        <f>[2]Урологические!$B$20</f>
        <v>Инстиляция (мочевого пузыря, уретры)</v>
      </c>
      <c r="F165" s="147">
        <f>SUM([1]Урологические!$L$21:$L$22)</f>
        <v>129.6027101611372</v>
      </c>
      <c r="G165" s="210">
        <f t="shared" si="39"/>
        <v>0.21600451693522865</v>
      </c>
      <c r="H165" s="147">
        <f>[1]Урологические!$M$8</f>
        <v>153.46600000000001</v>
      </c>
      <c r="I165" s="210">
        <f t="shared" si="40"/>
        <v>0.25577666666666671</v>
      </c>
      <c r="J165" s="147"/>
      <c r="K165" s="147"/>
      <c r="L165" s="147">
        <f>[1]Урологические!$N$8</f>
        <v>190.69052630124176</v>
      </c>
      <c r="M165" s="210">
        <f t="shared" si="41"/>
        <v>0.31781754383540295</v>
      </c>
      <c r="N165" s="190">
        <f>[1]Урологические!$O$8</f>
        <v>502.7902435384737</v>
      </c>
      <c r="O165" s="213">
        <f t="shared" si="42"/>
        <v>0.8379837392307895</v>
      </c>
      <c r="P165" s="191">
        <f>[1]Урологические!$P$8</f>
        <v>100.55804870769475</v>
      </c>
      <c r="Q165" s="186">
        <f>(R165-N165)/R165</f>
        <v>0.1620162607692105</v>
      </c>
      <c r="R165" s="189">
        <f>[1]Урологические!$R$8</f>
        <v>600</v>
      </c>
      <c r="S165" s="295">
        <f t="shared" si="28"/>
        <v>0.47178118360189542</v>
      </c>
    </row>
    <row r="166" spans="4:19">
      <c r="D166" s="161" t="s">
        <v>220</v>
      </c>
      <c r="E166" s="133" t="str">
        <f>[2]Урологические!$B$34</f>
        <v>Массаж простаты</v>
      </c>
      <c r="F166" s="147">
        <f>SUM([1]Урологические!$L$35:$L$36)</f>
        <v>129.6027101611372</v>
      </c>
      <c r="G166" s="210">
        <f t="shared" si="39"/>
        <v>0.21600451693522865</v>
      </c>
      <c r="H166" s="147">
        <f>[1]Урологические!$M$8</f>
        <v>153.46600000000001</v>
      </c>
      <c r="I166" s="210">
        <f t="shared" si="40"/>
        <v>0.25577666666666671</v>
      </c>
      <c r="J166" s="147"/>
      <c r="K166" s="147"/>
      <c r="L166" s="147">
        <f>[1]Урологические!$N$8</f>
        <v>190.69052630124176</v>
      </c>
      <c r="M166" s="210">
        <f t="shared" si="41"/>
        <v>0.31781754383540295</v>
      </c>
      <c r="N166" s="190">
        <f>[1]Урологические!$O$8</f>
        <v>502.7902435384737</v>
      </c>
      <c r="O166" s="213">
        <f t="shared" si="42"/>
        <v>0.8379837392307895</v>
      </c>
      <c r="P166" s="191">
        <f>[1]Урологические!$P$8</f>
        <v>100.55804870769475</v>
      </c>
      <c r="Q166" s="186">
        <f>(R166-N166)/R166</f>
        <v>0.1620162607692105</v>
      </c>
      <c r="R166" s="189">
        <f>[1]Урологические!$R$8</f>
        <v>600</v>
      </c>
      <c r="S166" s="295">
        <f t="shared" si="28"/>
        <v>0.47178118360189542</v>
      </c>
    </row>
    <row r="167" spans="4:19">
      <c r="D167" s="161" t="s">
        <v>221</v>
      </c>
      <c r="E167" s="133" t="str">
        <f>[2]Урологические!$B$45</f>
        <v>Бужирование уретры</v>
      </c>
      <c r="F167" s="147">
        <f>SUM([1]Урологические!$L$46:$L$47)</f>
        <v>129.6027101611372</v>
      </c>
      <c r="G167" s="210">
        <f t="shared" si="39"/>
        <v>0.21600451693522865</v>
      </c>
      <c r="H167" s="147">
        <f>[1]Урологические!$M$8</f>
        <v>153.46600000000001</v>
      </c>
      <c r="I167" s="210">
        <f t="shared" si="40"/>
        <v>0.25577666666666671</v>
      </c>
      <c r="J167" s="147"/>
      <c r="K167" s="147"/>
      <c r="L167" s="147">
        <f>[1]Урологические!$N$8</f>
        <v>190.69052630124176</v>
      </c>
      <c r="M167" s="210">
        <f t="shared" si="41"/>
        <v>0.31781754383540295</v>
      </c>
      <c r="N167" s="190">
        <f>[1]Урологические!$O$8</f>
        <v>502.7902435384737</v>
      </c>
      <c r="O167" s="213">
        <f t="shared" si="42"/>
        <v>0.8379837392307895</v>
      </c>
      <c r="P167" s="191">
        <f>[1]Урологические!$P$8</f>
        <v>100.55804870769475</v>
      </c>
      <c r="Q167" s="186">
        <f>(R167-N167)/R167</f>
        <v>0.1620162607692105</v>
      </c>
      <c r="R167" s="189">
        <f>[1]Урологические!$R$8</f>
        <v>600</v>
      </c>
      <c r="S167" s="295">
        <f t="shared" si="28"/>
        <v>0.47178118360189542</v>
      </c>
    </row>
    <row r="168" spans="4:19">
      <c r="D168" s="161" t="s">
        <v>669</v>
      </c>
      <c r="E168" s="133" t="str">
        <f>[2]Урологические!$B$56</f>
        <v>Забор материала на исследование (урологический)</v>
      </c>
      <c r="F168" s="147">
        <f>SUM([1]Урологические!$L$57:$L$58)</f>
        <v>14.153726045756633</v>
      </c>
      <c r="G168" s="210">
        <f t="shared" si="39"/>
        <v>0.35384315114391585</v>
      </c>
      <c r="H168" s="147">
        <f>[1]Урологические!$M$57</f>
        <v>7.13</v>
      </c>
      <c r="I168" s="210">
        <f t="shared" si="40"/>
        <v>0.17824999999999999</v>
      </c>
      <c r="J168" s="147"/>
      <c r="K168" s="147"/>
      <c r="L168" s="147">
        <f>[1]Урологические!$N$57</f>
        <v>13.004192881827477</v>
      </c>
      <c r="M168" s="210">
        <f t="shared" si="41"/>
        <v>0.32510482204568691</v>
      </c>
      <c r="N168" s="190">
        <f>[1]Урологические!$O$57</f>
        <v>34.287918927584109</v>
      </c>
      <c r="O168" s="213">
        <f t="shared" si="42"/>
        <v>0.85719797318960267</v>
      </c>
      <c r="P168" s="191">
        <f>[1]Урологические!$P$57</f>
        <v>6.8575837855168222</v>
      </c>
      <c r="Q168" s="186">
        <f>(R168-N168)/R168</f>
        <v>0.14280202681039728</v>
      </c>
      <c r="R168" s="189">
        <f>[1]Урологические!$R$57</f>
        <v>40</v>
      </c>
      <c r="S168" s="295">
        <f t="shared" si="28"/>
        <v>0.53209315114391587</v>
      </c>
    </row>
    <row r="169" spans="4:19">
      <c r="D169" s="162" t="s">
        <v>222</v>
      </c>
      <c r="E169" s="130" t="s">
        <v>46</v>
      </c>
      <c r="F169" s="208"/>
      <c r="G169" s="210"/>
      <c r="H169" s="208"/>
      <c r="I169" s="210"/>
      <c r="J169" s="208"/>
      <c r="K169" s="208"/>
      <c r="L169" s="208"/>
      <c r="M169" s="210"/>
      <c r="N169" s="208"/>
      <c r="O169" s="214"/>
      <c r="P169" s="208"/>
      <c r="Q169" s="214"/>
      <c r="R169" s="209"/>
      <c r="S169" s="295" t="e">
        <f t="shared" si="28"/>
        <v>#DIV/0!</v>
      </c>
    </row>
    <row r="170" spans="4:19">
      <c r="D170" s="161" t="s">
        <v>223</v>
      </c>
      <c r="E170" s="133" t="str">
        <f>[2]Хирург!$B$7</f>
        <v>Удаление новообразований, бородавок, папиллом (1 ед.)</v>
      </c>
      <c r="F170" s="147">
        <f>SUM([1]Хирург!$L$8:$L$9)</f>
        <v>108.86627653535524</v>
      </c>
      <c r="G170" s="210">
        <f t="shared" si="39"/>
        <v>0.27216569133838808</v>
      </c>
      <c r="H170" s="147">
        <f>SUM([1]Хирург!$M$8)</f>
        <v>97.255200000000016</v>
      </c>
      <c r="I170" s="210">
        <f t="shared" si="40"/>
        <v>0.24313800000000005</v>
      </c>
      <c r="J170" s="147"/>
      <c r="K170" s="147"/>
      <c r="L170" s="147">
        <f>SUM([1]Хирург!$N$8)</f>
        <v>125.93863650520157</v>
      </c>
      <c r="M170" s="210">
        <f t="shared" si="41"/>
        <v>0.31484659126300391</v>
      </c>
      <c r="N170" s="190">
        <f>SUM([1]Хирург!$O$8)</f>
        <v>332.06011304055687</v>
      </c>
      <c r="O170" s="213">
        <f t="shared" si="42"/>
        <v>0.83015028260139223</v>
      </c>
      <c r="P170" s="191">
        <f>SUM([1]Хирург!$P$8)</f>
        <v>66.412022608111371</v>
      </c>
      <c r="Q170" s="186">
        <f t="shared" ref="Q170:Q177" si="43">(R170-N170)/R170</f>
        <v>0.16984971739860782</v>
      </c>
      <c r="R170" s="189">
        <f>SUM([1]Хирург!$R$8)</f>
        <v>400</v>
      </c>
      <c r="S170" s="295">
        <f t="shared" si="28"/>
        <v>0.51530369133838816</v>
      </c>
    </row>
    <row r="171" spans="4:19">
      <c r="D171" s="161" t="s">
        <v>224</v>
      </c>
      <c r="E171" s="133" t="str">
        <f>[2]Хирург!$B$25</f>
        <v>Удаление новообразований, бородавок, папиллом (2-3 ед.)</v>
      </c>
      <c r="F171" s="147">
        <f>[1]Хирург!$L$25</f>
        <v>111.458330738578</v>
      </c>
      <c r="G171" s="210">
        <f t="shared" si="39"/>
        <v>0.222916661477156</v>
      </c>
      <c r="H171" s="147">
        <f>[1]Хирург!$M$25</f>
        <v>145.88280000000003</v>
      </c>
      <c r="I171" s="210">
        <f t="shared" si="40"/>
        <v>0.29176560000000007</v>
      </c>
      <c r="J171" s="147"/>
      <c r="K171" s="147"/>
      <c r="L171" s="147">
        <f>[1]Хирург!$N$25</f>
        <v>157.23345119917335</v>
      </c>
      <c r="M171" s="210">
        <f t="shared" si="41"/>
        <v>0.31446690239834668</v>
      </c>
      <c r="N171" s="190">
        <f>[1]Хирург!$O$25</f>
        <v>414.57458193775142</v>
      </c>
      <c r="O171" s="213">
        <f t="shared" si="42"/>
        <v>0.82914916387550286</v>
      </c>
      <c r="P171" s="191">
        <f>[1]Хирург!$P$25</f>
        <v>82.914916387550292</v>
      </c>
      <c r="Q171" s="186">
        <f t="shared" si="43"/>
        <v>0.17085083612449717</v>
      </c>
      <c r="R171" s="189">
        <f>[1]Хирург!$R$25</f>
        <v>500</v>
      </c>
      <c r="S171" s="295">
        <f t="shared" si="28"/>
        <v>0.51468226147715612</v>
      </c>
    </row>
    <row r="172" spans="4:19" ht="30">
      <c r="D172" s="161" t="s">
        <v>225</v>
      </c>
      <c r="E172" s="133" t="str">
        <f>[2]Хирург!$B$26</f>
        <v>Удаление новообразований, бородавок, папиллом (более 3 ед.)</v>
      </c>
      <c r="F172" s="147">
        <f>[1]Хирург!$L$26</f>
        <v>168.48352320947839</v>
      </c>
      <c r="G172" s="210">
        <f t="shared" si="39"/>
        <v>0.240690747442112</v>
      </c>
      <c r="H172" s="147">
        <f>[1]Хирург!$M$26</f>
        <v>194.51040000000003</v>
      </c>
      <c r="I172" s="210">
        <f t="shared" si="40"/>
        <v>0.27787200000000006</v>
      </c>
      <c r="J172" s="147"/>
      <c r="K172" s="147"/>
      <c r="L172" s="147">
        <f>[1]Хирург!$N$26</f>
        <v>221.78649462970563</v>
      </c>
      <c r="M172" s="210">
        <f t="shared" si="41"/>
        <v>0.31683784947100802</v>
      </c>
      <c r="N172" s="190">
        <f>[1]Хирург!$O$26</f>
        <v>584.78041783918411</v>
      </c>
      <c r="O172" s="213">
        <f t="shared" si="42"/>
        <v>0.83540059691312019</v>
      </c>
      <c r="P172" s="191">
        <f>[1]Хирург!$P$26</f>
        <v>116.95608356783683</v>
      </c>
      <c r="Q172" s="186">
        <f t="shared" si="43"/>
        <v>0.16459940308687984</v>
      </c>
      <c r="R172" s="189">
        <f>[1]Хирург!$R$26</f>
        <v>700</v>
      </c>
      <c r="S172" s="295">
        <f t="shared" si="28"/>
        <v>0.51856274744211206</v>
      </c>
    </row>
    <row r="173" spans="4:19">
      <c r="D173" s="161" t="s">
        <v>226</v>
      </c>
      <c r="E173" s="133" t="str">
        <f>[2]Хирург!$B$27</f>
        <v>Первичная хирургическая обработка</v>
      </c>
      <c r="F173" s="147">
        <f>SUM([1]Хирург!$L$28:$L$29)</f>
        <v>171.07557741270108</v>
      </c>
      <c r="G173" s="292">
        <f t="shared" si="39"/>
        <v>0.32899149502442515</v>
      </c>
      <c r="H173" s="147">
        <f>SUM([1]Хирург!$M$28)</f>
        <v>96.255200000000016</v>
      </c>
      <c r="I173" s="292">
        <f t="shared" si="40"/>
        <v>0.18510615384615386</v>
      </c>
      <c r="J173" s="147"/>
      <c r="K173" s="147"/>
      <c r="L173" s="147">
        <f>SUM([1]Хирург!$N$28)</f>
        <v>163.33704846838845</v>
      </c>
      <c r="M173" s="210">
        <f t="shared" si="41"/>
        <v>0.3141097085930547</v>
      </c>
      <c r="N173" s="190">
        <f>SUM([1]Хирург!$O$28)</f>
        <v>430.66782588108953</v>
      </c>
      <c r="O173" s="213">
        <f t="shared" si="42"/>
        <v>0.82820735746363372</v>
      </c>
      <c r="P173" s="191">
        <f>SUM([1]Хирург!$P$28)</f>
        <v>86.133565176217914</v>
      </c>
      <c r="Q173" s="186">
        <f t="shared" si="43"/>
        <v>0.17179264253636628</v>
      </c>
      <c r="R173" s="189">
        <f>SUM([1]Хирург!$R$28)</f>
        <v>520</v>
      </c>
      <c r="S173" s="295">
        <f t="shared" si="28"/>
        <v>0.51409764887057896</v>
      </c>
    </row>
    <row r="174" spans="4:19">
      <c r="D174" s="161" t="s">
        <v>227</v>
      </c>
      <c r="E174" s="133" t="str">
        <f>[2]Хирург!$B$44</f>
        <v>Снятие швов</v>
      </c>
      <c r="F174" s="147">
        <f>SUM([1]Хирург!$L$45:$L$46)</f>
        <v>86.056199546995103</v>
      </c>
      <c r="G174" s="210">
        <f t="shared" si="39"/>
        <v>0.43028099773497552</v>
      </c>
      <c r="H174" s="147">
        <f>SUM([1]Хирург!$M$45)</f>
        <v>17.380761904761904</v>
      </c>
      <c r="I174" s="210">
        <f t="shared" si="40"/>
        <v>8.6903809523809522E-2</v>
      </c>
      <c r="J174" s="147"/>
      <c r="K174" s="147"/>
      <c r="L174" s="147">
        <f>SUM([1]Хирург!$N$45)</f>
        <v>63.199187723851516</v>
      </c>
      <c r="M174" s="210">
        <f t="shared" si="41"/>
        <v>0.31599593861925757</v>
      </c>
      <c r="N174" s="190">
        <f>SUM([1]Хирург!$O$45)</f>
        <v>166.63614917560852</v>
      </c>
      <c r="O174" s="213">
        <f t="shared" si="42"/>
        <v>0.83318074587804258</v>
      </c>
      <c r="P174" s="191">
        <f>SUM([1]Хирург!$P$45)</f>
        <v>33.327229835121706</v>
      </c>
      <c r="Q174" s="186">
        <f t="shared" si="43"/>
        <v>0.16681925412195739</v>
      </c>
      <c r="R174" s="189">
        <f>SUM([1]Хирург!$R$45)</f>
        <v>200</v>
      </c>
      <c r="S174" s="295">
        <f t="shared" si="28"/>
        <v>0.51718480725878502</v>
      </c>
    </row>
    <row r="175" spans="4:19">
      <c r="D175" s="161" t="s">
        <v>228</v>
      </c>
      <c r="E175" s="133" t="str">
        <f>[2]Хирург!$B$55</f>
        <v>Удаление вросшего ногтя</v>
      </c>
      <c r="F175" s="147">
        <f>SUM([1]Хирург!$L$56:$L$57)</f>
        <v>342.15115482540216</v>
      </c>
      <c r="G175" s="210">
        <f t="shared" si="39"/>
        <v>0.28512596235450177</v>
      </c>
      <c r="H175" s="147">
        <f>SUM([1]Хирург!$M$56)</f>
        <v>276.80015960591135</v>
      </c>
      <c r="I175" s="210">
        <f t="shared" si="40"/>
        <v>0.23066679967159279</v>
      </c>
      <c r="J175" s="147"/>
      <c r="K175" s="147"/>
      <c r="L175" s="147">
        <f>SUM([1]Хирург!$N$56)</f>
        <v>378.17449162902466</v>
      </c>
      <c r="M175" s="210">
        <f t="shared" si="41"/>
        <v>0.31514540969085386</v>
      </c>
      <c r="N175" s="190">
        <f>SUM([1]Хирург!$O$56)</f>
        <v>997.12580606033816</v>
      </c>
      <c r="O175" s="213">
        <f t="shared" si="42"/>
        <v>0.8309381717169485</v>
      </c>
      <c r="P175" s="191">
        <f>SUM([1]Хирург!$P$56)</f>
        <v>199.42516121206765</v>
      </c>
      <c r="Q175" s="186">
        <f t="shared" si="43"/>
        <v>0.16906182828305152</v>
      </c>
      <c r="R175" s="189">
        <f>SUM([1]Хирург!$R$56)</f>
        <v>1200</v>
      </c>
      <c r="S175" s="295">
        <f t="shared" si="28"/>
        <v>0.51579276202609459</v>
      </c>
    </row>
    <row r="176" spans="4:19">
      <c r="D176" s="161" t="s">
        <v>229</v>
      </c>
      <c r="E176" s="133" t="str">
        <f>[2]Хирург!$B$73</f>
        <v>Удаление клеща</v>
      </c>
      <c r="F176" s="147">
        <f>SUM([1]Хирург!$L$74:$L$75)</f>
        <v>41.472867251563898</v>
      </c>
      <c r="G176" s="210">
        <f t="shared" si="39"/>
        <v>0.37702606592330817</v>
      </c>
      <c r="H176" s="147">
        <f>SUM([1]Хирург!$M$74)</f>
        <v>17.969934318555008</v>
      </c>
      <c r="I176" s="210">
        <f t="shared" si="40"/>
        <v>0.16336303925959098</v>
      </c>
      <c r="J176" s="147"/>
      <c r="K176" s="147"/>
      <c r="L176" s="147">
        <f>SUM([1]Хирург!$N$74)</f>
        <v>36.31909447585371</v>
      </c>
      <c r="M176" s="210">
        <f t="shared" si="41"/>
        <v>0.33017358614412462</v>
      </c>
      <c r="N176" s="190">
        <f>SUM([1]Хирург!$O$74)</f>
        <v>95.761896045972634</v>
      </c>
      <c r="O176" s="213">
        <f t="shared" si="42"/>
        <v>0.87056269132702391</v>
      </c>
      <c r="P176" s="191">
        <f>SUM([1]Хирург!$P$74)</f>
        <v>19.152379209194528</v>
      </c>
      <c r="Q176" s="186">
        <f t="shared" si="43"/>
        <v>0.12943730867297606</v>
      </c>
      <c r="R176" s="189">
        <f>SUM([1]Хирург!$R$74)</f>
        <v>110</v>
      </c>
      <c r="S176" s="295">
        <f t="shared" si="28"/>
        <v>0.54038910518289907</v>
      </c>
    </row>
    <row r="177" spans="4:19">
      <c r="D177" s="161" t="s">
        <v>230</v>
      </c>
      <c r="E177" s="133" t="str">
        <f>[2]Хирург!$B$84</f>
        <v>Вскрытие фурункула (карбункула)</v>
      </c>
      <c r="F177" s="147">
        <f>SUM([1]Хирург!$L$85:$L$86)</f>
        <v>222.91666147715597</v>
      </c>
      <c r="G177" s="210">
        <f t="shared" si="39"/>
        <v>0.44583332295431194</v>
      </c>
      <c r="H177" s="147">
        <f>SUM([1]Хирург!$M$85)</f>
        <v>36.783934318555005</v>
      </c>
      <c r="I177" s="210">
        <f t="shared" si="40"/>
        <v>7.3567868637110012E-2</v>
      </c>
      <c r="J177" s="147"/>
      <c r="K177" s="147"/>
      <c r="L177" s="147">
        <f>SUM([1]Хирург!$N$85)</f>
        <v>158.67506619811317</v>
      </c>
      <c r="M177" s="210">
        <f t="shared" si="41"/>
        <v>0.31735013239622634</v>
      </c>
      <c r="N177" s="190">
        <f>SUM([1]Хирург!$O$85)</f>
        <v>418.37566199382411</v>
      </c>
      <c r="O177" s="213">
        <f t="shared" si="42"/>
        <v>0.83675132398764818</v>
      </c>
      <c r="P177" s="191">
        <f>SUM([1]Хирург!$P$85)</f>
        <v>83.675132398764831</v>
      </c>
      <c r="Q177" s="186">
        <f t="shared" si="43"/>
        <v>0.16324867601235177</v>
      </c>
      <c r="R177" s="189">
        <f>SUM([1]Хирург!$R$85)</f>
        <v>500</v>
      </c>
      <c r="S177" s="295">
        <f t="shared" si="28"/>
        <v>0.51940119159142195</v>
      </c>
    </row>
    <row r="178" spans="4:19">
      <c r="D178" s="163" t="s">
        <v>231</v>
      </c>
      <c r="E178" s="131" t="s">
        <v>47</v>
      </c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295" t="e">
        <f t="shared" si="28"/>
        <v>#DIV/0!</v>
      </c>
    </row>
    <row r="179" spans="4:19">
      <c r="D179" s="162" t="s">
        <v>232</v>
      </c>
      <c r="E179" s="132" t="s">
        <v>48</v>
      </c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295" t="e">
        <f t="shared" si="28"/>
        <v>#DIV/0!</v>
      </c>
    </row>
    <row r="180" spans="4:19">
      <c r="D180" s="161" t="s">
        <v>233</v>
      </c>
      <c r="E180" s="142" t="str">
        <f>[3]Гематология!$B$8</f>
        <v>Общий анализ крови</v>
      </c>
      <c r="F180" s="147">
        <f>SUM([3]Гематология!$L$9:$L$10)</f>
        <v>77.713848196208517</v>
      </c>
      <c r="G180" s="215">
        <f>F180/R180</f>
        <v>0.43174360109004734</v>
      </c>
      <c r="H180" s="147">
        <f>[3]Гематология!$M$9</f>
        <v>11.531393333333334</v>
      </c>
      <c r="I180" s="215">
        <f>H180/R180</f>
        <v>6.4063296296296299E-2</v>
      </c>
      <c r="J180" s="147">
        <f>[3]Гематология!$N$9</f>
        <v>4.0831786436695996</v>
      </c>
      <c r="K180" s="215">
        <f>J180/R180</f>
        <v>2.2684325798164443E-2</v>
      </c>
      <c r="L180" s="216">
        <f>[3]Гематология!$O$9</f>
        <v>54.528156025895903</v>
      </c>
      <c r="M180" s="215">
        <f>L180/R180</f>
        <v>0.30293420014386613</v>
      </c>
      <c r="N180" s="190">
        <f>[3]Гематология!$P$9</f>
        <v>147.85657619910737</v>
      </c>
      <c r="O180" s="217">
        <f>N180/R180</f>
        <v>0.8214254233283742</v>
      </c>
      <c r="P180" s="191">
        <f>[3]Гематология!$Q$9</f>
        <v>29.571315239821473</v>
      </c>
      <c r="Q180" s="186">
        <f t="shared" ref="Q180:Q186" si="44">(R180-N180)/R180</f>
        <v>0.17857457667162574</v>
      </c>
      <c r="R180" s="189">
        <f>[3]Гематология!$S$9</f>
        <v>180</v>
      </c>
      <c r="S180" s="295">
        <f t="shared" si="28"/>
        <v>0.51849122318450813</v>
      </c>
    </row>
    <row r="181" spans="4:19">
      <c r="D181" s="161" t="s">
        <v>234</v>
      </c>
      <c r="E181" s="142" t="str">
        <f>[3]Гематология!$B$11</f>
        <v>Тромбоциты</v>
      </c>
      <c r="F181" s="147">
        <f>SUM([3]Гематология!$L$11:$L$12)</f>
        <v>45.419853097748813</v>
      </c>
      <c r="G181" s="215">
        <f t="shared" ref="G181:G186" si="45">F181/R181</f>
        <v>0.41290775543408015</v>
      </c>
      <c r="H181" s="147">
        <f>[3]Гематология!$M$12</f>
        <v>10.5162</v>
      </c>
      <c r="I181" s="215">
        <f t="shared" ref="I181:I186" si="46">H181/R181</f>
        <v>9.5601818181818177E-2</v>
      </c>
      <c r="J181" s="147">
        <f>[3]Гематология!$N$12</f>
        <v>2.1119889536222067</v>
      </c>
      <c r="K181" s="215">
        <f t="shared" ref="K181:K186" si="47">J181/R181</f>
        <v>1.9199899578383698E-2</v>
      </c>
      <c r="L181" s="216">
        <f>[3]Гематология!$O$12</f>
        <v>34.176498136062612</v>
      </c>
      <c r="M181" s="215">
        <f t="shared" ref="M181:M186" si="48">L181/R181</f>
        <v>0.31069543760056922</v>
      </c>
      <c r="N181" s="190">
        <f>[3]Гематология!$P$12</f>
        <v>92.224540187433632</v>
      </c>
      <c r="O181" s="217">
        <f t="shared" ref="O181:O186" si="49">N181/R181</f>
        <v>0.83840491079485124</v>
      </c>
      <c r="P181" s="191">
        <f>[3]Гематология!$Q$12</f>
        <v>18.444908037486726</v>
      </c>
      <c r="Q181" s="186">
        <f t="shared" si="44"/>
        <v>0.16159508920514878</v>
      </c>
      <c r="R181" s="189">
        <f>[3]Гематология!$S$12</f>
        <v>110</v>
      </c>
      <c r="S181" s="295">
        <f t="shared" si="28"/>
        <v>0.52770947319428196</v>
      </c>
    </row>
    <row r="182" spans="4:19">
      <c r="D182" s="161" t="s">
        <v>235</v>
      </c>
      <c r="E182" s="142" t="str">
        <f>[3]Гематология!$B$14</f>
        <v>Ретикулоциты</v>
      </c>
      <c r="F182" s="147">
        <f>SUM([3]Гематология!$L$15:$L$16)</f>
        <v>45.419853097748813</v>
      </c>
      <c r="G182" s="215">
        <f t="shared" si="45"/>
        <v>0.41290775543408015</v>
      </c>
      <c r="H182" s="147">
        <f>[3]Гематология!$M$15</f>
        <v>8.0678699999999992</v>
      </c>
      <c r="I182" s="215">
        <f t="shared" si="46"/>
        <v>7.3344272727272716E-2</v>
      </c>
      <c r="J182" s="147">
        <f>[3]Гематология!$N$15</f>
        <v>2.1119889536222067</v>
      </c>
      <c r="K182" s="215">
        <f t="shared" si="47"/>
        <v>1.9199899578383698E-2</v>
      </c>
      <c r="L182" s="216">
        <f>[3]Гематология!$O$15</f>
        <v>32.6805873406541</v>
      </c>
      <c r="M182" s="215">
        <f t="shared" si="48"/>
        <v>0.29709624855140093</v>
      </c>
      <c r="N182" s="190">
        <f>[3]Гематология!$P$15</f>
        <v>88.280299392025114</v>
      </c>
      <c r="O182" s="217">
        <f t="shared" si="49"/>
        <v>0.80254817629113739</v>
      </c>
      <c r="P182" s="191">
        <f>[3]Гематология!$Q$15</f>
        <v>17.656059878405024</v>
      </c>
      <c r="Q182" s="186">
        <f t="shared" si="44"/>
        <v>0.19745182370886261</v>
      </c>
      <c r="R182" s="189">
        <f>[3]Гематология!$S$15</f>
        <v>110</v>
      </c>
      <c r="S182" s="295">
        <f t="shared" si="28"/>
        <v>0.50545192773973657</v>
      </c>
    </row>
    <row r="183" spans="4:19">
      <c r="D183" s="161" t="s">
        <v>236</v>
      </c>
      <c r="E183" s="142" t="str">
        <f>[3]Гематология!$B$17</f>
        <v>Определение свертываемости крови</v>
      </c>
      <c r="F183" s="147">
        <f>SUM([3]Гематология!$L$18:$L$19)</f>
        <v>49.339951027251182</v>
      </c>
      <c r="G183" s="215">
        <f t="shared" si="45"/>
        <v>0.4485450093386471</v>
      </c>
      <c r="H183" s="147">
        <f>[3]Гематология!$M$18</f>
        <v>7.4620699999999998</v>
      </c>
      <c r="I183" s="215">
        <f t="shared" si="46"/>
        <v>6.7836999999999995E-2</v>
      </c>
      <c r="J183" s="147">
        <f>[3]Гематология!$N$18</f>
        <v>2.8159852714962761</v>
      </c>
      <c r="K183" s="215">
        <f t="shared" si="47"/>
        <v>2.55998661045116E-2</v>
      </c>
      <c r="L183" s="216">
        <f>[3]Гематология!$O$18</f>
        <v>34.705597879242717</v>
      </c>
      <c r="M183" s="215">
        <f t="shared" si="48"/>
        <v>0.3155054352658429</v>
      </c>
      <c r="N183" s="190">
        <f>[3]Гематология!$P$18</f>
        <v>94.323604177990177</v>
      </c>
      <c r="O183" s="217">
        <f t="shared" si="49"/>
        <v>0.85748731070900164</v>
      </c>
      <c r="P183" s="191">
        <f>[3]Гематология!$Q$18</f>
        <v>18.864720835598035</v>
      </c>
      <c r="Q183" s="186">
        <f t="shared" si="44"/>
        <v>0.14251268929099839</v>
      </c>
      <c r="R183" s="189">
        <f>[3]Гематология!$S$18</f>
        <v>110</v>
      </c>
      <c r="S183" s="295">
        <f t="shared" si="28"/>
        <v>0.54198187544315868</v>
      </c>
    </row>
    <row r="184" spans="4:19">
      <c r="D184" s="161" t="s">
        <v>237</v>
      </c>
      <c r="E184" s="142" t="str">
        <f>[3]Гематология!$B$20</f>
        <v>Определение длительности кровотечения</v>
      </c>
      <c r="F184" s="147">
        <f>SUM([3]Гематология!$L$21:$L$22)</f>
        <v>44.405955924526062</v>
      </c>
      <c r="G184" s="215">
        <f t="shared" si="45"/>
        <v>0.44405955924526064</v>
      </c>
      <c r="H184" s="147">
        <f>[3]Гематология!$M$21</f>
        <v>7.7399999999999993</v>
      </c>
      <c r="I184" s="215">
        <f t="shared" si="46"/>
        <v>7.7399999999999997E-2</v>
      </c>
      <c r="J184" s="147">
        <f>[3]Гематология!$N$21</f>
        <v>1.6895911628977656</v>
      </c>
      <c r="K184" s="215">
        <f t="shared" si="47"/>
        <v>1.6895911628977654E-2</v>
      </c>
      <c r="L184" s="216">
        <f>[3]Гематология!$O$21</f>
        <v>31.860777919804512</v>
      </c>
      <c r="M184" s="215">
        <f t="shared" si="48"/>
        <v>0.31860777919804512</v>
      </c>
      <c r="N184" s="190">
        <f>[3]Гематология!$P$21</f>
        <v>85.696325007228339</v>
      </c>
      <c r="O184" s="217">
        <f t="shared" si="49"/>
        <v>0.85696325007228336</v>
      </c>
      <c r="P184" s="191">
        <f>[3]Гематология!$Q$21</f>
        <v>17.139265001445668</v>
      </c>
      <c r="Q184" s="186">
        <f t="shared" si="44"/>
        <v>0.14303674992771662</v>
      </c>
      <c r="R184" s="189">
        <f>[3]Гематология!$S$21</f>
        <v>100</v>
      </c>
      <c r="S184" s="295">
        <f t="shared" si="28"/>
        <v>0.5383554708742383</v>
      </c>
    </row>
    <row r="185" spans="4:19">
      <c r="D185" s="161" t="s">
        <v>238</v>
      </c>
      <c r="E185" s="143" t="str">
        <f>[3]Гематология!$B$23</f>
        <v>Исследование отделяемого слизистой зева на эозинофилы</v>
      </c>
      <c r="F185" s="147">
        <f>SUM([3]Гематология!$L$24:$L$25)</f>
        <v>63.58779433684834</v>
      </c>
      <c r="G185" s="215">
        <f t="shared" si="45"/>
        <v>0.45419853097748814</v>
      </c>
      <c r="H185" s="147">
        <f>[3]Гематология!$M$24</f>
        <v>8.49</v>
      </c>
      <c r="I185" s="215">
        <f t="shared" si="46"/>
        <v>6.0642857142857144E-2</v>
      </c>
      <c r="J185" s="147">
        <f>[3]Гематология!$N$24</f>
        <v>2.9567845350710895</v>
      </c>
      <c r="K185" s="215">
        <f t="shared" si="47"/>
        <v>2.111988953622207E-2</v>
      </c>
      <c r="L185" s="216">
        <f>[3]Гематология!$O$24</f>
        <v>44.03897785744811</v>
      </c>
      <c r="M185" s="215">
        <f t="shared" si="48"/>
        <v>0.31456412755320079</v>
      </c>
      <c r="N185" s="190">
        <f>[3]Гематология!$P$24</f>
        <v>119.07355672936754</v>
      </c>
      <c r="O185" s="217">
        <f t="shared" si="49"/>
        <v>0.85052540520976816</v>
      </c>
      <c r="P185" s="191">
        <f>[3]Гематология!$Q$24</f>
        <v>23.814711345873508</v>
      </c>
      <c r="Q185" s="186">
        <f t="shared" si="44"/>
        <v>0.14947459479023187</v>
      </c>
      <c r="R185" s="189">
        <f>[3]Гематология!$S$24</f>
        <v>140</v>
      </c>
      <c r="S185" s="295">
        <f t="shared" si="28"/>
        <v>0.53596127765656743</v>
      </c>
    </row>
    <row r="186" spans="4:19">
      <c r="D186" s="161" t="s">
        <v>239</v>
      </c>
      <c r="E186" s="143" t="str">
        <f>[3]Гематология!$B$26</f>
        <v>Исследование отделяемого слизистой носа на эозинофилы</v>
      </c>
      <c r="F186" s="147">
        <f>SUM([3]Гематология!$L$27:$L$28)</f>
        <v>63.58779433684834</v>
      </c>
      <c r="G186" s="215">
        <f t="shared" si="45"/>
        <v>0.45419853097748814</v>
      </c>
      <c r="H186" s="147">
        <f>[3]Гематология!$M$27</f>
        <v>8.49</v>
      </c>
      <c r="I186" s="215">
        <f t="shared" si="46"/>
        <v>6.0642857142857144E-2</v>
      </c>
      <c r="J186" s="147">
        <f>[3]Гематология!$N$27</f>
        <v>2.9567845350710895</v>
      </c>
      <c r="K186" s="215">
        <f t="shared" si="47"/>
        <v>2.111988953622207E-2</v>
      </c>
      <c r="L186" s="216">
        <f>[3]Гематология!$O$27</f>
        <v>44.03897785744811</v>
      </c>
      <c r="M186" s="215">
        <f t="shared" si="48"/>
        <v>0.31456412755320079</v>
      </c>
      <c r="N186" s="190">
        <f>[3]Гематология!$P$27</f>
        <v>119.07355672936754</v>
      </c>
      <c r="O186" s="217">
        <f t="shared" si="49"/>
        <v>0.85052540520976816</v>
      </c>
      <c r="P186" s="191">
        <f>[3]Гематология!$Q$27</f>
        <v>23.814711345873508</v>
      </c>
      <c r="Q186" s="186">
        <f t="shared" si="44"/>
        <v>0.14947459479023187</v>
      </c>
      <c r="R186" s="189">
        <f>[3]Гематология!$S$27</f>
        <v>140</v>
      </c>
      <c r="S186" s="295">
        <f t="shared" si="28"/>
        <v>0.53596127765656743</v>
      </c>
    </row>
    <row r="187" spans="4:19">
      <c r="D187" s="163" t="s">
        <v>240</v>
      </c>
      <c r="E187" s="132" t="s">
        <v>19</v>
      </c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295" t="e">
        <f t="shared" si="28"/>
        <v>#DIV/0!</v>
      </c>
    </row>
    <row r="188" spans="4:19">
      <c r="D188" s="161" t="s">
        <v>241</v>
      </c>
      <c r="E188" s="144" t="str">
        <f>[3]Биохимия!$B$8</f>
        <v>Общий белок</v>
      </c>
      <c r="F188" s="147">
        <f>SUM([3]Биохимия!$L$9:$L$10)</f>
        <v>30.279902065165878</v>
      </c>
      <c r="G188" s="215">
        <f>F188/R188</f>
        <v>0.37849877581457347</v>
      </c>
      <c r="H188" s="147">
        <f>[3]Биохимия!$M$9</f>
        <v>7.9209999999999994</v>
      </c>
      <c r="I188" s="215">
        <f>H188/R188</f>
        <v>9.9012499999999989E-2</v>
      </c>
      <c r="J188" s="147">
        <f>[3]Биохимия!$N$9</f>
        <v>5.9087886200914008</v>
      </c>
      <c r="K188" s="215">
        <f>J188/R188</f>
        <v>7.385985775114251E-2</v>
      </c>
      <c r="L188" s="147">
        <f>[3]Биохимия!$O$9</f>
        <v>23.340457288692679</v>
      </c>
      <c r="M188" s="215">
        <f>L188/R188</f>
        <v>0.29175571610865847</v>
      </c>
      <c r="N188" s="190">
        <f>[3]Биохимия!$P$9</f>
        <v>67.450147973949953</v>
      </c>
      <c r="O188" s="217">
        <f>N188/R188</f>
        <v>0.84312684967437446</v>
      </c>
      <c r="P188" s="191">
        <f>[3]Биохимия!$Q$9</f>
        <v>13.490029594789991</v>
      </c>
      <c r="Q188" s="186">
        <f t="shared" ref="Q188:Q252" si="50">(R188-N188)/R188</f>
        <v>0.1568731503256256</v>
      </c>
      <c r="R188" s="189">
        <f>[3]Биохимия!$S$9</f>
        <v>80</v>
      </c>
      <c r="S188" s="295">
        <f t="shared" si="28"/>
        <v>0.55137113356571599</v>
      </c>
    </row>
    <row r="189" spans="4:19">
      <c r="D189" s="161" t="s">
        <v>242</v>
      </c>
      <c r="E189" s="143" t="str">
        <f>[3]Биохимия!$B$11</f>
        <v>Мочевина</v>
      </c>
      <c r="F189" s="147">
        <f>SUM([3]Биохимия!$L$12:$L$13)</f>
        <v>30.279902065165878</v>
      </c>
      <c r="G189" s="215">
        <f t="shared" ref="G189:G207" si="51">F189/R189</f>
        <v>0.33644335627962085</v>
      </c>
      <c r="H189" s="147">
        <f>[3]Биохимия!$M$12</f>
        <v>10.276999999999999</v>
      </c>
      <c r="I189" s="215">
        <f t="shared" ref="I189:I207" si="52">H189/R189</f>
        <v>0.11418888888888888</v>
      </c>
      <c r="J189" s="147">
        <f>[3]Биохимия!$N$12</f>
        <v>5.9087886200914008</v>
      </c>
      <c r="K189" s="215">
        <f t="shared" ref="K189:K207" si="53">J189/R189</f>
        <v>6.5653206889904447E-2</v>
      </c>
      <c r="L189" s="147">
        <f>[3]Биохимия!$O$12</f>
        <v>24.779955164380375</v>
      </c>
      <c r="M189" s="215">
        <f t="shared" ref="M189:M207" si="54">L189/R189</f>
        <v>0.27533283515978196</v>
      </c>
      <c r="N189" s="190">
        <f>[3]Биохимия!$P$12</f>
        <v>71.245645849637654</v>
      </c>
      <c r="O189" s="217">
        <f t="shared" ref="O189:O207" si="55">N189/R189</f>
        <v>0.79161828721819616</v>
      </c>
      <c r="P189" s="191">
        <f>[3]Биохимия!$Q$12</f>
        <v>14.249129169927532</v>
      </c>
      <c r="Q189" s="186">
        <f t="shared" si="50"/>
        <v>0.20838171278180384</v>
      </c>
      <c r="R189" s="189">
        <f>[3]Биохимия!$S$12</f>
        <v>90</v>
      </c>
      <c r="S189" s="295">
        <f t="shared" si="28"/>
        <v>0.51628545205841425</v>
      </c>
    </row>
    <row r="190" spans="4:19">
      <c r="D190" s="161" t="s">
        <v>243</v>
      </c>
      <c r="E190" s="143" t="str">
        <f>[3]Биохимия!$B$14</f>
        <v>Мочевая кислота</v>
      </c>
      <c r="F190" s="147">
        <f>SUM([3]Биохимия!$L$15:$L$16)</f>
        <v>27.25191185864929</v>
      </c>
      <c r="G190" s="215">
        <f t="shared" si="51"/>
        <v>0.34064889823311612</v>
      </c>
      <c r="H190" s="147">
        <f>[3]Биохимия!$M$15</f>
        <v>10.443099999999999</v>
      </c>
      <c r="I190" s="215">
        <f t="shared" si="52"/>
        <v>0.13053874999999998</v>
      </c>
      <c r="J190" s="147">
        <f>[3]Биохимия!$N$15</f>
        <v>5.9087886200914008</v>
      </c>
      <c r="K190" s="215">
        <f t="shared" si="53"/>
        <v>7.385985775114251E-2</v>
      </c>
      <c r="L190" s="147">
        <f>[3]Биохимия!$O$15</f>
        <v>23.031362264239437</v>
      </c>
      <c r="M190" s="215">
        <f t="shared" si="54"/>
        <v>0.28789202830299299</v>
      </c>
      <c r="N190" s="190">
        <f>[3]Биохимия!$P$15</f>
        <v>66.635162742980128</v>
      </c>
      <c r="O190" s="217">
        <f t="shared" si="55"/>
        <v>0.83293953428725165</v>
      </c>
      <c r="P190" s="191">
        <f>[3]Биохимия!$Q$15</f>
        <v>13.327032548596026</v>
      </c>
      <c r="Q190" s="186">
        <f t="shared" si="50"/>
        <v>0.16706046571274841</v>
      </c>
      <c r="R190" s="189">
        <f>[3]Биохимия!$S$15</f>
        <v>80</v>
      </c>
      <c r="S190" s="295">
        <f t="shared" si="28"/>
        <v>0.54504750598425855</v>
      </c>
    </row>
    <row r="191" spans="4:19">
      <c r="D191" s="161" t="s">
        <v>244</v>
      </c>
      <c r="E191" s="143" t="str">
        <f>[3]Биохимия!$B$17</f>
        <v>Железо сывороточное</v>
      </c>
      <c r="F191" s="147">
        <f>SUM([3]Биохимия!$L$18:$L$19)</f>
        <v>30.279902065165878</v>
      </c>
      <c r="G191" s="215">
        <f t="shared" si="51"/>
        <v>0.37849877581457347</v>
      </c>
      <c r="H191" s="147">
        <f>[3]Биохимия!$M$18</f>
        <v>9.6239999999999988</v>
      </c>
      <c r="I191" s="215">
        <f t="shared" si="52"/>
        <v>0.12029999999999999</v>
      </c>
      <c r="J191" s="147">
        <f>[3]Биохимия!$N$18</f>
        <v>5.9087886200914008</v>
      </c>
      <c r="K191" s="215">
        <f t="shared" si="53"/>
        <v>7.385985775114251E-2</v>
      </c>
      <c r="L191" s="147">
        <f>[3]Биохимия!$O$18</f>
        <v>24.380977187799704</v>
      </c>
      <c r="M191" s="215">
        <f t="shared" si="54"/>
        <v>0.30476221484749633</v>
      </c>
      <c r="N191" s="190">
        <f>[3]Биохимия!$P$18</f>
        <v>70.193667873056981</v>
      </c>
      <c r="O191" s="217">
        <f t="shared" si="55"/>
        <v>0.87742084841321222</v>
      </c>
      <c r="P191" s="191">
        <f>[3]Биохимия!$Q$18</f>
        <v>14.038733574611397</v>
      </c>
      <c r="Q191" s="186">
        <f t="shared" si="50"/>
        <v>0.12257915158678774</v>
      </c>
      <c r="R191" s="189">
        <f>[3]Биохимия!$S$18</f>
        <v>80</v>
      </c>
      <c r="S191" s="295">
        <f t="shared" si="28"/>
        <v>0.572658633565716</v>
      </c>
    </row>
    <row r="192" spans="4:19">
      <c r="D192" s="161" t="s">
        <v>245</v>
      </c>
      <c r="E192" s="143" t="str">
        <f>[3]Биохимия!$B$20</f>
        <v>Билирубин и его фракции</v>
      </c>
      <c r="F192" s="147">
        <f>SUM([3]Биохимия!$L$21:$L$22)</f>
        <v>30.279902065165878</v>
      </c>
      <c r="G192" s="215">
        <f t="shared" si="51"/>
        <v>0.37849877581457347</v>
      </c>
      <c r="H192" s="147">
        <f>[3]Биохимия!$M$21</f>
        <v>9.1989999999999998</v>
      </c>
      <c r="I192" s="215">
        <f t="shared" si="52"/>
        <v>0.11498749999999999</v>
      </c>
      <c r="J192" s="147">
        <f>[3]Биохимия!$N$21</f>
        <v>5.9087886200914008</v>
      </c>
      <c r="K192" s="215">
        <f t="shared" si="53"/>
        <v>7.385985775114251E-2</v>
      </c>
      <c r="L192" s="147">
        <f>[3]Биохимия!$O$21</f>
        <v>24.121305457253321</v>
      </c>
      <c r="M192" s="215">
        <f t="shared" si="54"/>
        <v>0.30151631821566649</v>
      </c>
      <c r="N192" s="190">
        <f>[3]Биохимия!$P$21</f>
        <v>69.508996142510597</v>
      </c>
      <c r="O192" s="217">
        <f t="shared" si="55"/>
        <v>0.86886245178138244</v>
      </c>
      <c r="P192" s="191">
        <f>[3]Биохимия!$Q$21</f>
        <v>13.901799228502121</v>
      </c>
      <c r="Q192" s="186">
        <f t="shared" si="50"/>
        <v>0.13113754821861753</v>
      </c>
      <c r="R192" s="189">
        <f>[3]Биохимия!$S$21</f>
        <v>80</v>
      </c>
      <c r="S192" s="295">
        <f t="shared" si="28"/>
        <v>0.56734613356571595</v>
      </c>
    </row>
    <row r="193" spans="4:19">
      <c r="D193" s="161" t="s">
        <v>246</v>
      </c>
      <c r="E193" s="143" t="str">
        <f>[3]Биохимия!$B$23</f>
        <v>Тимоловая проба</v>
      </c>
      <c r="F193" s="147">
        <f>SUM([3]Биохимия!$L$24:$L$25)</f>
        <v>30.279902065165878</v>
      </c>
      <c r="G193" s="215">
        <f t="shared" si="51"/>
        <v>0.37849877581457347</v>
      </c>
      <c r="H193" s="147">
        <f>[3]Биохимия!$M$24</f>
        <v>7.9213333333333331</v>
      </c>
      <c r="I193" s="215">
        <f t="shared" si="52"/>
        <v>9.9016666666666669E-2</v>
      </c>
      <c r="J193" s="147">
        <f>[3]Биохимия!$N$24</f>
        <v>5.9087886200914008</v>
      </c>
      <c r="K193" s="215">
        <f t="shared" si="53"/>
        <v>7.385985775114251E-2</v>
      </c>
      <c r="L193" s="147">
        <f>[3]Биохимия!$O$24</f>
        <v>23.340660952795066</v>
      </c>
      <c r="M193" s="215">
        <f t="shared" si="54"/>
        <v>0.29175826190993831</v>
      </c>
      <c r="N193" s="190">
        <f>[3]Биохимия!$P$24</f>
        <v>67.45068497138567</v>
      </c>
      <c r="O193" s="217">
        <f t="shared" si="55"/>
        <v>0.84313356214232082</v>
      </c>
      <c r="P193" s="191">
        <f>[3]Биохимия!$Q$24</f>
        <v>13.490136994277135</v>
      </c>
      <c r="Q193" s="186">
        <f t="shared" si="50"/>
        <v>0.15686643785767912</v>
      </c>
      <c r="R193" s="189">
        <f>[3]Биохимия!$S$24</f>
        <v>80</v>
      </c>
      <c r="S193" s="295">
        <f t="shared" si="28"/>
        <v>0.55137530023238257</v>
      </c>
    </row>
    <row r="194" spans="4:19">
      <c r="D194" s="161" t="s">
        <v>247</v>
      </c>
      <c r="E194" s="143" t="str">
        <f>[3]Биохимия!$B$26</f>
        <v>Альфа-амилаза крови</v>
      </c>
      <c r="F194" s="147">
        <f>SUM([3]Биохимия!$L$27:$L$28)</f>
        <v>22.709926548874403</v>
      </c>
      <c r="G194" s="215">
        <f t="shared" si="51"/>
        <v>0.16221376106338858</v>
      </c>
      <c r="H194" s="147">
        <f>[3]Биохимия!$M$27</f>
        <v>46.27</v>
      </c>
      <c r="I194" s="215">
        <f t="shared" si="52"/>
        <v>0.33050000000000002</v>
      </c>
      <c r="J194" s="147">
        <f>[3]Биохимия!$N$27</f>
        <v>5.9087886200914008</v>
      </c>
      <c r="K194" s="215">
        <f t="shared" si="53"/>
        <v>4.2205633000652866E-2</v>
      </c>
      <c r="L194" s="147">
        <f>[3]Биохимия!$O$27</f>
        <v>42.146204470372631</v>
      </c>
      <c r="M194" s="215">
        <f t="shared" si="54"/>
        <v>0.30104431764551881</v>
      </c>
      <c r="N194" s="190">
        <f>[3]Биохимия!$P$27</f>
        <v>117.03491963933843</v>
      </c>
      <c r="O194" s="217">
        <f t="shared" si="55"/>
        <v>0.83596371170956019</v>
      </c>
      <c r="P194" s="191">
        <f>[3]Биохимия!$Q$27</f>
        <v>23.406983927867685</v>
      </c>
      <c r="Q194" s="186">
        <f t="shared" si="50"/>
        <v>0.16403628829043981</v>
      </c>
      <c r="R194" s="189">
        <f>[3]Биохимия!$S$27</f>
        <v>140</v>
      </c>
      <c r="S194" s="295">
        <f t="shared" si="28"/>
        <v>0.53491939406404143</v>
      </c>
    </row>
    <row r="195" spans="4:19">
      <c r="D195" s="161" t="s">
        <v>248</v>
      </c>
      <c r="E195" s="143" t="str">
        <f>[3]Биохимия!$B$29</f>
        <v>Креатинин</v>
      </c>
      <c r="F195" s="147">
        <f>SUM([3]Биохимия!$L$30:$L$31)</f>
        <v>30.279902065165878</v>
      </c>
      <c r="G195" s="215">
        <f t="shared" si="51"/>
        <v>0.37849877581457347</v>
      </c>
      <c r="H195" s="147">
        <f>[3]Биохимия!$M$30</f>
        <v>8.238999999999999</v>
      </c>
      <c r="I195" s="215">
        <f t="shared" si="52"/>
        <v>0.10298749999999998</v>
      </c>
      <c r="J195" s="147">
        <f>[3]Биохимия!$N$30</f>
        <v>5.9087886200914008</v>
      </c>
      <c r="K195" s="215">
        <f t="shared" si="53"/>
        <v>7.385985775114251E-2</v>
      </c>
      <c r="L195" s="147">
        <f>[3]Биохимия!$O$30</f>
        <v>23.534752842372086</v>
      </c>
      <c r="M195" s="215">
        <f t="shared" si="54"/>
        <v>0.29418441052965105</v>
      </c>
      <c r="N195" s="190">
        <f>[3]Биохимия!$P$30</f>
        <v>67.962443527629361</v>
      </c>
      <c r="O195" s="217">
        <f t="shared" si="55"/>
        <v>0.84953054409536699</v>
      </c>
      <c r="P195" s="191">
        <f>[3]Биохимия!$Q$30</f>
        <v>13.592488705525874</v>
      </c>
      <c r="Q195" s="186">
        <f t="shared" si="50"/>
        <v>0.15046945590463298</v>
      </c>
      <c r="R195" s="189">
        <f>[3]Биохимия!$S$30</f>
        <v>80</v>
      </c>
      <c r="S195" s="295">
        <f t="shared" si="28"/>
        <v>0.55534613356571594</v>
      </c>
    </row>
    <row r="196" spans="4:19">
      <c r="D196" s="161" t="s">
        <v>249</v>
      </c>
      <c r="E196" s="143" t="str">
        <f>[3]Биохимия!$B$32</f>
        <v>Общий холестерин</v>
      </c>
      <c r="F196" s="147">
        <f>SUM([3]Биохимия!$L$33:$L$34)</f>
        <v>27.25191185864929</v>
      </c>
      <c r="G196" s="215">
        <f t="shared" si="51"/>
        <v>0.34064889823311612</v>
      </c>
      <c r="H196" s="147">
        <f>[3]Биохимия!$M$33</f>
        <v>10.5656</v>
      </c>
      <c r="I196" s="215">
        <f t="shared" si="52"/>
        <v>0.13206999999999999</v>
      </c>
      <c r="J196" s="147">
        <f>[3]Биохимия!$N$33</f>
        <v>5.9087886200914008</v>
      </c>
      <c r="K196" s="215">
        <f t="shared" si="53"/>
        <v>7.385985775114251E-2</v>
      </c>
      <c r="L196" s="147">
        <f>[3]Биохимия!$O$33</f>
        <v>23.106208821867511</v>
      </c>
      <c r="M196" s="215">
        <f t="shared" si="54"/>
        <v>0.28882761027334392</v>
      </c>
      <c r="N196" s="190">
        <f>[3]Биохимия!$P$33</f>
        <v>66.832509300608194</v>
      </c>
      <c r="O196" s="217">
        <f t="shared" si="55"/>
        <v>0.83540636625760245</v>
      </c>
      <c r="P196" s="191">
        <f>[3]Биохимия!$Q$33</f>
        <v>13.366501860121639</v>
      </c>
      <c r="Q196" s="186">
        <f t="shared" si="50"/>
        <v>0.16459363374239758</v>
      </c>
      <c r="R196" s="189">
        <f>[3]Биохимия!$S$33</f>
        <v>80</v>
      </c>
      <c r="S196" s="295">
        <f t="shared" si="28"/>
        <v>0.54657875598425865</v>
      </c>
    </row>
    <row r="197" spans="4:19">
      <c r="D197" s="161" t="s">
        <v>250</v>
      </c>
      <c r="E197" s="143" t="str">
        <f>[3]Биохимия!$B$35</f>
        <v>Холестерин ЛПНП</v>
      </c>
      <c r="F197" s="147">
        <f>SUM([3]Биохимия!$L$36:$L$37)</f>
        <v>27.25191185864929</v>
      </c>
      <c r="G197" s="215">
        <f t="shared" si="51"/>
        <v>0.24774465326044809</v>
      </c>
      <c r="H197" s="147">
        <f>[3]Биохимия!$M$36</f>
        <v>28.316000000000003</v>
      </c>
      <c r="I197" s="215">
        <f t="shared" si="52"/>
        <v>0.25741818181818182</v>
      </c>
      <c r="J197" s="147">
        <f>[3]Биохимия!$N$36</f>
        <v>5.9087886200914008</v>
      </c>
      <c r="K197" s="215">
        <f t="shared" si="53"/>
        <v>5.3716260182649099E-2</v>
      </c>
      <c r="L197" s="147">
        <f>[3]Биохимия!$O$36</f>
        <v>33.951566671021531</v>
      </c>
      <c r="M197" s="215">
        <f t="shared" si="54"/>
        <v>0.30865060610019573</v>
      </c>
      <c r="N197" s="190">
        <f>[3]Биохимия!$P$36</f>
        <v>95.428267149762235</v>
      </c>
      <c r="O197" s="217">
        <f t="shared" si="55"/>
        <v>0.86752970136147489</v>
      </c>
      <c r="P197" s="191">
        <f>[3]Биохимия!$Q$36</f>
        <v>19.085653429952448</v>
      </c>
      <c r="Q197" s="186">
        <f t="shared" si="50"/>
        <v>0.13247029863852514</v>
      </c>
      <c r="R197" s="189">
        <f>[3]Биохимия!$S$36</f>
        <v>110</v>
      </c>
      <c r="S197" s="295">
        <f t="shared" si="28"/>
        <v>0.5588790952612791</v>
      </c>
    </row>
    <row r="198" spans="4:19">
      <c r="D198" s="161" t="s">
        <v>251</v>
      </c>
      <c r="E198" s="143" t="str">
        <f>[3]Биохимия!$B$38</f>
        <v>Холестерин ЛПВП</v>
      </c>
      <c r="F198" s="147">
        <f>SUM([3]Биохимия!$L$39:$L$40)</f>
        <v>30.279902065165878</v>
      </c>
      <c r="G198" s="215">
        <f t="shared" si="51"/>
        <v>0.27527183695605345</v>
      </c>
      <c r="H198" s="147">
        <f>[3]Биохимия!$M$39</f>
        <v>21.216000000000001</v>
      </c>
      <c r="I198" s="215">
        <f t="shared" si="52"/>
        <v>0.19287272727272728</v>
      </c>
      <c r="J198" s="147">
        <f>[3]Биохимия!$N$39</f>
        <v>5.9087886200914008</v>
      </c>
      <c r="K198" s="215">
        <f t="shared" si="53"/>
        <v>5.3716260182649099E-2</v>
      </c>
      <c r="L198" s="147">
        <f>[3]Биохимия!$O$39</f>
        <v>31.463600012490602</v>
      </c>
      <c r="M198" s="215">
        <f t="shared" si="54"/>
        <v>0.28603272738627822</v>
      </c>
      <c r="N198" s="190">
        <f>[3]Биохимия!$P$39</f>
        <v>88.868290697747881</v>
      </c>
      <c r="O198" s="217">
        <f t="shared" si="55"/>
        <v>0.80789355179770805</v>
      </c>
      <c r="P198" s="191">
        <f>[3]Биохимия!$Q$39</f>
        <v>17.773658139549578</v>
      </c>
      <c r="Q198" s="186">
        <f t="shared" si="50"/>
        <v>0.192106448202292</v>
      </c>
      <c r="R198" s="189">
        <f>[3]Биохимия!$S$39</f>
        <v>110</v>
      </c>
      <c r="S198" s="295">
        <f t="shared" si="28"/>
        <v>0.52186082441142978</v>
      </c>
    </row>
    <row r="199" spans="4:19">
      <c r="D199" s="161" t="s">
        <v>252</v>
      </c>
      <c r="E199" s="143" t="str">
        <f>[3]Биохимия!$B$41</f>
        <v>Кальций</v>
      </c>
      <c r="F199" s="147">
        <f>SUM([3]Биохимия!$L$42:$L$43)</f>
        <v>30.279902065165878</v>
      </c>
      <c r="G199" s="215">
        <f t="shared" si="51"/>
        <v>0.33644335627962085</v>
      </c>
      <c r="H199" s="147">
        <f>[3]Биохимия!$M$42</f>
        <v>13.904999999999999</v>
      </c>
      <c r="I199" s="215">
        <f t="shared" si="52"/>
        <v>0.1545</v>
      </c>
      <c r="J199" s="147">
        <f>[3]Биохимия!$N$42</f>
        <v>5.9087886200914008</v>
      </c>
      <c r="K199" s="215">
        <f t="shared" si="53"/>
        <v>6.5653206889904447E-2</v>
      </c>
      <c r="L199" s="147">
        <f>[3]Биохимия!$O$42</f>
        <v>26.996635254785705</v>
      </c>
      <c r="M199" s="215">
        <f t="shared" si="54"/>
        <v>0.29996261394206336</v>
      </c>
      <c r="N199" s="190">
        <f>[3]Биохимия!$P$42</f>
        <v>77.090325940042987</v>
      </c>
      <c r="O199" s="217">
        <f t="shared" si="55"/>
        <v>0.8565591771115888</v>
      </c>
      <c r="P199" s="191">
        <f>[3]Биохимия!$Q$42</f>
        <v>15.418065188008597</v>
      </c>
      <c r="Q199" s="186">
        <f t="shared" si="50"/>
        <v>0.14344082288841126</v>
      </c>
      <c r="R199" s="189">
        <f>[3]Биохимия!$S$42</f>
        <v>90</v>
      </c>
      <c r="S199" s="295">
        <f t="shared" si="28"/>
        <v>0.55659656316952533</v>
      </c>
    </row>
    <row r="200" spans="4:19">
      <c r="D200" s="161" t="s">
        <v>253</v>
      </c>
      <c r="E200" s="143" t="str">
        <f>[3]Биохимия!$B$44</f>
        <v>Глюкоза капилярная</v>
      </c>
      <c r="F200" s="147">
        <f>SUM([3]Биохимия!$L$45:$L$46)</f>
        <v>16.48496327363744</v>
      </c>
      <c r="G200" s="215">
        <f t="shared" si="51"/>
        <v>0.20606204092046801</v>
      </c>
      <c r="H200" s="147">
        <f>[3]Биохимия!$M$45</f>
        <v>21.216000000000001</v>
      </c>
      <c r="I200" s="215">
        <f t="shared" si="52"/>
        <v>0.26519999999999999</v>
      </c>
      <c r="J200" s="147">
        <f>[3]Биохимия!$N$45</f>
        <v>5.2795599380839535</v>
      </c>
      <c r="K200" s="215">
        <f t="shared" si="53"/>
        <v>6.5994499226049413E-2</v>
      </c>
      <c r="L200" s="147">
        <f>[3]Биохимия!$O$45</f>
        <v>23.034998533013962</v>
      </c>
      <c r="M200" s="215">
        <f t="shared" si="54"/>
        <v>0.28793748166267452</v>
      </c>
      <c r="N200" s="190">
        <f>[3]Биохимия!$P$45</f>
        <v>66.015521744735352</v>
      </c>
      <c r="O200" s="217">
        <f t="shared" si="55"/>
        <v>0.82519402180919188</v>
      </c>
      <c r="P200" s="191">
        <f>[3]Биохимия!$Q$45</f>
        <v>13.203104348947072</v>
      </c>
      <c r="Q200" s="186">
        <f t="shared" si="50"/>
        <v>0.17480597819080809</v>
      </c>
      <c r="R200" s="189">
        <f>[3]Биохимия!$S$45</f>
        <v>80</v>
      </c>
      <c r="S200" s="295">
        <f t="shared" ref="S200:S264" si="56">(F200+H200+J200)/R200</f>
        <v>0.53725654014651747</v>
      </c>
    </row>
    <row r="201" spans="4:19">
      <c r="D201" s="161" t="s">
        <v>254</v>
      </c>
      <c r="E201" s="143" t="str">
        <f>[3]Биохимия!$B$47</f>
        <v>Глюкоза венозная</v>
      </c>
      <c r="F201" s="147">
        <f>SUM([3]Биохимия!$L$48:$L$49)</f>
        <v>30.279902065165878</v>
      </c>
      <c r="G201" s="215">
        <f t="shared" si="51"/>
        <v>0.37849877581457347</v>
      </c>
      <c r="H201" s="147">
        <f>[3]Биохимия!$M$48</f>
        <v>7.99</v>
      </c>
      <c r="I201" s="215">
        <f t="shared" si="52"/>
        <v>9.9875000000000005E-2</v>
      </c>
      <c r="J201" s="147">
        <f>[3]Биохимия!$N$48</f>
        <v>5.9087886200914008</v>
      </c>
      <c r="K201" s="215">
        <f t="shared" si="53"/>
        <v>7.385985775114251E-2</v>
      </c>
      <c r="L201" s="147">
        <f>[3]Биохимия!$O$48</f>
        <v>23.382615757887269</v>
      </c>
      <c r="M201" s="215">
        <f t="shared" si="54"/>
        <v>0.29228269697359088</v>
      </c>
      <c r="N201" s="190">
        <f>[3]Биохимия!$P$48</f>
        <v>67.561306443144545</v>
      </c>
      <c r="O201" s="217">
        <f t="shared" si="55"/>
        <v>0.84451633053930686</v>
      </c>
      <c r="P201" s="191">
        <f>[3]Биохимия!$Q$48</f>
        <v>13.51226128862891</v>
      </c>
      <c r="Q201" s="186">
        <f t="shared" si="50"/>
        <v>0.1554836694606932</v>
      </c>
      <c r="R201" s="189">
        <f>[3]Биохимия!$S$48</f>
        <v>80</v>
      </c>
      <c r="S201" s="295">
        <f t="shared" si="56"/>
        <v>0.55223363356571598</v>
      </c>
    </row>
    <row r="202" spans="4:19">
      <c r="D202" s="161" t="s">
        <v>255</v>
      </c>
      <c r="E202" s="143" t="str">
        <f>[3]Биохимия!$B$50</f>
        <v>Исследование уровня аланин-трансаминазы в крови (АЛТ)</v>
      </c>
      <c r="F202" s="147">
        <f>SUM([3]Биохимия!$L$51:$L$52)</f>
        <v>30.279902065165878</v>
      </c>
      <c r="G202" s="215">
        <f t="shared" si="51"/>
        <v>0.33644335627962085</v>
      </c>
      <c r="H202" s="147">
        <f>[3]Биохимия!$M$51</f>
        <v>10.23465</v>
      </c>
      <c r="I202" s="215">
        <f t="shared" si="52"/>
        <v>0.11371833333333334</v>
      </c>
      <c r="J202" s="147">
        <f>[3]Биохимия!$N$51</f>
        <v>5.9087886200914008</v>
      </c>
      <c r="K202" s="215">
        <f t="shared" si="53"/>
        <v>6.5653206889904447E-2</v>
      </c>
      <c r="L202" s="147">
        <f>[3]Биохимия!$O$51</f>
        <v>24.754079640171813</v>
      </c>
      <c r="M202" s="215">
        <f t="shared" si="54"/>
        <v>0.27504532933524239</v>
      </c>
      <c r="N202" s="190">
        <f>[3]Биохимия!$P$51</f>
        <v>71.177420325429097</v>
      </c>
      <c r="O202" s="217">
        <f t="shared" si="55"/>
        <v>0.79086022583810112</v>
      </c>
      <c r="P202" s="191">
        <f>[3]Биохимия!$Q$51</f>
        <v>14.235484065085821</v>
      </c>
      <c r="Q202" s="186">
        <f t="shared" si="50"/>
        <v>0.20913977416189894</v>
      </c>
      <c r="R202" s="189">
        <f>[3]Биохимия!$S$51</f>
        <v>90</v>
      </c>
      <c r="S202" s="295">
        <f t="shared" si="56"/>
        <v>0.51581489650285861</v>
      </c>
    </row>
    <row r="203" spans="4:19" ht="30">
      <c r="D203" s="161" t="s">
        <v>256</v>
      </c>
      <c r="E203" s="143" t="str">
        <f>[3]Биохимия!$B$53</f>
        <v>Исследование уровня аспартат-трансаминазы в крови (АСТ)</v>
      </c>
      <c r="F203" s="147">
        <f>SUM([3]Биохимия!$L$54:$L$55)</f>
        <v>30.279902065165878</v>
      </c>
      <c r="G203" s="215">
        <f t="shared" si="51"/>
        <v>0.33644335627962085</v>
      </c>
      <c r="H203" s="147">
        <f>[3]Биохимия!$M$54</f>
        <v>10.23465</v>
      </c>
      <c r="I203" s="215">
        <f t="shared" si="52"/>
        <v>0.11371833333333334</v>
      </c>
      <c r="J203" s="147">
        <f>[3]Биохимия!$N$54</f>
        <v>5.9087886200914008</v>
      </c>
      <c r="K203" s="215">
        <f t="shared" si="53"/>
        <v>6.5653206889904447E-2</v>
      </c>
      <c r="L203" s="147">
        <f>[3]Биохимия!$O$54</f>
        <v>24.754079640171813</v>
      </c>
      <c r="M203" s="215">
        <f t="shared" si="54"/>
        <v>0.27504532933524239</v>
      </c>
      <c r="N203" s="190">
        <f>[3]Биохимия!$P$54</f>
        <v>71.177420325429097</v>
      </c>
      <c r="O203" s="217">
        <f t="shared" si="55"/>
        <v>0.79086022583810112</v>
      </c>
      <c r="P203" s="191">
        <f>[3]Биохимия!$Q$54</f>
        <v>14.235484065085821</v>
      </c>
      <c r="Q203" s="186">
        <f t="shared" si="50"/>
        <v>0.20913977416189894</v>
      </c>
      <c r="R203" s="189">
        <f>[3]Биохимия!$S$54</f>
        <v>90</v>
      </c>
      <c r="S203" s="295">
        <f t="shared" si="56"/>
        <v>0.51581489650285861</v>
      </c>
    </row>
    <row r="204" spans="4:19">
      <c r="D204" s="161" t="s">
        <v>257</v>
      </c>
      <c r="E204" s="143" t="str">
        <f>[3]Биохимия!$B$56</f>
        <v>Фосфотаза щелочная</v>
      </c>
      <c r="F204" s="147">
        <f>SUM([3]Биохимия!$L$57:$L$58)</f>
        <v>30.279902065165878</v>
      </c>
      <c r="G204" s="215">
        <f t="shared" si="51"/>
        <v>0.27527183695605345</v>
      </c>
      <c r="H204" s="147">
        <f>[3]Биохимия!$M$57</f>
        <v>23.3626</v>
      </c>
      <c r="I204" s="215">
        <f t="shared" si="52"/>
        <v>0.21238727272727273</v>
      </c>
      <c r="J204" s="147">
        <f>[3]Биохимия!$N$57</f>
        <v>5.9087886200914008</v>
      </c>
      <c r="K204" s="215">
        <f t="shared" si="53"/>
        <v>5.3716260182649099E-2</v>
      </c>
      <c r="L204" s="147">
        <f>[3]Биохимия!$O$57</f>
        <v>32.775156099057327</v>
      </c>
      <c r="M204" s="215">
        <f t="shared" si="54"/>
        <v>0.29795596453688478</v>
      </c>
      <c r="N204" s="190">
        <f>[3]Биохимия!$P$57</f>
        <v>92.326446784314612</v>
      </c>
      <c r="O204" s="217">
        <f t="shared" si="55"/>
        <v>0.83933133440286012</v>
      </c>
      <c r="P204" s="191">
        <f>[3]Биохимия!$Q$57</f>
        <v>18.465289356862922</v>
      </c>
      <c r="Q204" s="186">
        <f t="shared" si="50"/>
        <v>0.16066866559713988</v>
      </c>
      <c r="R204" s="189">
        <f>[3]Биохимия!$S$57</f>
        <v>110</v>
      </c>
      <c r="S204" s="295">
        <f t="shared" si="56"/>
        <v>0.54137536986597523</v>
      </c>
    </row>
    <row r="205" spans="4:19">
      <c r="D205" s="161" t="s">
        <v>258</v>
      </c>
      <c r="E205" s="143" t="str">
        <f>[3]Биохимия!$B$59</f>
        <v>Сиаловые кислоты</v>
      </c>
      <c r="F205" s="147">
        <f>SUM([3]Биохимия!$L$60:$L$61)</f>
        <v>46.707395941972749</v>
      </c>
      <c r="G205" s="215">
        <f t="shared" si="51"/>
        <v>0.31138263961315166</v>
      </c>
      <c r="H205" s="147">
        <f>[3]Биохимия!$M$60</f>
        <v>17.235749999999999</v>
      </c>
      <c r="I205" s="215">
        <f t="shared" si="52"/>
        <v>0.11490499999999999</v>
      </c>
      <c r="J205" s="147">
        <f>[3]Биохимия!$N$60</f>
        <v>20.089881308310762</v>
      </c>
      <c r="K205" s="215">
        <f t="shared" si="53"/>
        <v>0.13393254205540508</v>
      </c>
      <c r="L205" s="147">
        <f>[3]Биохимия!$O$60</f>
        <v>39.068770266662987</v>
      </c>
      <c r="M205" s="215">
        <f t="shared" si="54"/>
        <v>0.26045846844441994</v>
      </c>
      <c r="N205" s="190">
        <f>[3]Биохимия!$P$60</f>
        <v>123.10179751694649</v>
      </c>
      <c r="O205" s="217">
        <f t="shared" si="55"/>
        <v>0.82067865011297658</v>
      </c>
      <c r="P205" s="191">
        <f>[3]Биохимия!$Q$60</f>
        <v>24.620359503389299</v>
      </c>
      <c r="Q205" s="186">
        <f t="shared" si="50"/>
        <v>0.17932134988702339</v>
      </c>
      <c r="R205" s="189">
        <f>[3]Биохимия!$S$60</f>
        <v>150</v>
      </c>
      <c r="S205" s="295">
        <f t="shared" si="56"/>
        <v>0.56022018166855669</v>
      </c>
    </row>
    <row r="206" spans="4:19">
      <c r="D206" s="161" t="s">
        <v>259</v>
      </c>
      <c r="E206" s="143" t="str">
        <f>[3]Биохимия!$B$62</f>
        <v>Триглицериды</v>
      </c>
      <c r="F206" s="147">
        <f>SUM([3]Биохимия!$L$63:$L$64)</f>
        <v>30.279902065165878</v>
      </c>
      <c r="G206" s="215">
        <f t="shared" si="51"/>
        <v>0.33644335627962085</v>
      </c>
      <c r="H206" s="147">
        <f>[3]Биохимия!$M$63</f>
        <v>10.76408</v>
      </c>
      <c r="I206" s="215">
        <f t="shared" si="52"/>
        <v>0.11960088888888888</v>
      </c>
      <c r="J206" s="147">
        <f>[3]Биохимия!$N$63</f>
        <v>5.9087886200914008</v>
      </c>
      <c r="K206" s="215">
        <f t="shared" si="53"/>
        <v>6.5653206889904447E-2</v>
      </c>
      <c r="L206" s="147">
        <f>[3]Биохимия!$O$63</f>
        <v>25.077557297355739</v>
      </c>
      <c r="M206" s="215">
        <f t="shared" si="54"/>
        <v>0.27863952552617488</v>
      </c>
      <c r="N206" s="190">
        <f>[3]Биохимия!$P$63</f>
        <v>72.030327982613017</v>
      </c>
      <c r="O206" s="217">
        <f t="shared" si="55"/>
        <v>0.8003369775845891</v>
      </c>
      <c r="P206" s="191">
        <f>[3]Биохимия!$Q$63</f>
        <v>14.406065596522604</v>
      </c>
      <c r="Q206" s="186">
        <f t="shared" si="50"/>
        <v>0.19966302241541092</v>
      </c>
      <c r="R206" s="189">
        <f>[3]Биохимия!$S$63</f>
        <v>90</v>
      </c>
      <c r="S206" s="295">
        <f t="shared" si="56"/>
        <v>0.52169745205841422</v>
      </c>
    </row>
    <row r="207" spans="4:19">
      <c r="D207" s="161" t="s">
        <v>260</v>
      </c>
      <c r="E207" s="143" t="str">
        <f>[3]Биохимия!$B$65</f>
        <v>Гликозилированный гемоглобин</v>
      </c>
      <c r="F207" s="147">
        <f>SUM([3]Биохимия!$L$66:$L$67)</f>
        <v>30.279902065165878</v>
      </c>
      <c r="G207" s="215">
        <f t="shared" si="51"/>
        <v>7.5699755162914689E-2</v>
      </c>
      <c r="H207" s="147">
        <f>[3]Биохимия!$M$66</f>
        <v>166.82199999999997</v>
      </c>
      <c r="I207" s="215">
        <f t="shared" si="52"/>
        <v>0.41705499999999995</v>
      </c>
      <c r="J207" s="147">
        <f>[3]Биохимия!$N$66</f>
        <v>11.817577240182802</v>
      </c>
      <c r="K207" s="215">
        <f t="shared" si="53"/>
        <v>2.9543943100457003E-2</v>
      </c>
      <c r="L207" s="147">
        <f>[3]Биохимия!$O$66</f>
        <v>120.42774588998741</v>
      </c>
      <c r="M207" s="215">
        <f t="shared" si="54"/>
        <v>0.30106936472496854</v>
      </c>
      <c r="N207" s="190">
        <f>[3]Биохимия!$P$66</f>
        <v>329.34722519533608</v>
      </c>
      <c r="O207" s="217">
        <f t="shared" si="55"/>
        <v>0.8233680629883402</v>
      </c>
      <c r="P207" s="191">
        <f>[3]Биохимия!$Q$66</f>
        <v>65.869445039067216</v>
      </c>
      <c r="Q207" s="186">
        <f t="shared" si="50"/>
        <v>0.1766319370116598</v>
      </c>
      <c r="R207" s="189">
        <f>[3]Биохимия!$S$66</f>
        <v>400</v>
      </c>
      <c r="S207" s="295">
        <f t="shared" si="56"/>
        <v>0.52229869826337161</v>
      </c>
    </row>
    <row r="208" spans="4:19">
      <c r="D208" s="156" t="s">
        <v>261</v>
      </c>
      <c r="E208" s="130" t="s">
        <v>52</v>
      </c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295" t="e">
        <f t="shared" si="56"/>
        <v>#DIV/0!</v>
      </c>
    </row>
    <row r="209" spans="4:19" ht="30">
      <c r="D209" s="157" t="s">
        <v>262</v>
      </c>
      <c r="E209" s="133" t="str">
        <f>[3]ИФА!$B$8</f>
        <v>Определение антигена к вирусу гепатита B (HbeAg Hepatitis B virus) в крови</v>
      </c>
      <c r="F209" s="147">
        <f>SUM([3]ИФА!$L$9:$L$10)</f>
        <v>148.36466946273697</v>
      </c>
      <c r="G209" s="215">
        <f>F209/R209</f>
        <v>0.42389905560781993</v>
      </c>
      <c r="H209" s="147">
        <f>[3]ИФА!$M$9</f>
        <v>27.762500000000003</v>
      </c>
      <c r="I209" s="215">
        <f>H209/R209</f>
        <v>7.9321428571428584E-2</v>
      </c>
      <c r="J209" s="147">
        <f>[3]ИФА!$N$9</f>
        <v>7.6592864816689232</v>
      </c>
      <c r="K209" s="215">
        <f>J209/R209</f>
        <v>2.1883675661911208E-2</v>
      </c>
      <c r="L209" s="147">
        <f>[3]ИФА!$O$9</f>
        <v>107.61234562499853</v>
      </c>
      <c r="M209" s="215">
        <f>L209/R209</f>
        <v>0.30746384464285292</v>
      </c>
      <c r="N209" s="190">
        <f>[3]ИФА!$P$9</f>
        <v>291.39880156940444</v>
      </c>
      <c r="O209" s="217">
        <f>N209/R209</f>
        <v>0.83256800448401269</v>
      </c>
      <c r="P209" s="191">
        <f>[3]ИФА!$Q$9</f>
        <v>58.279760313880892</v>
      </c>
      <c r="Q209" s="186">
        <f t="shared" si="50"/>
        <v>0.16743199551598731</v>
      </c>
      <c r="R209" s="189">
        <f>[3]ИФА!$S$9</f>
        <v>350</v>
      </c>
      <c r="S209" s="295">
        <f t="shared" si="56"/>
        <v>0.52510415984115966</v>
      </c>
    </row>
    <row r="210" spans="4:19" ht="30">
      <c r="D210" s="157" t="s">
        <v>263</v>
      </c>
      <c r="E210" s="133" t="str">
        <f>[3]ИФА!$B$11</f>
        <v>Определение антител классов M, G (IgM, IgG) к вирусному гепатиту C (Hepatitis C virus) в крови</v>
      </c>
      <c r="F210" s="147">
        <f>SUM([3]ИФА!$L$12:$L$13)</f>
        <v>148.36466946273697</v>
      </c>
      <c r="G210" s="215">
        <f t="shared" ref="G210:G258" si="57">F210/R210</f>
        <v>0.42389905560781993</v>
      </c>
      <c r="H210" s="147">
        <f>[3]ИФА!$M$12</f>
        <v>27.762500000000003</v>
      </c>
      <c r="I210" s="215">
        <f t="shared" ref="I210:I258" si="58">H210/R210</f>
        <v>7.9321428571428584E-2</v>
      </c>
      <c r="J210" s="147">
        <f>[3]ИФА!$N$12</f>
        <v>7.6592864816689232</v>
      </c>
      <c r="K210" s="215">
        <f t="shared" ref="K210:K258" si="59">J210/R210</f>
        <v>2.1883675661911208E-2</v>
      </c>
      <c r="L210" s="147">
        <f>[3]ИФА!$O$12</f>
        <v>107.61234562499853</v>
      </c>
      <c r="M210" s="215">
        <f t="shared" ref="M210:M258" si="60">L210/R210</f>
        <v>0.30746384464285292</v>
      </c>
      <c r="N210" s="190">
        <f>[3]ИФА!$P$12</f>
        <v>291.39880156940444</v>
      </c>
      <c r="O210" s="217">
        <f t="shared" ref="O210:O252" si="61">N210/R210</f>
        <v>0.83256800448401269</v>
      </c>
      <c r="P210" s="191">
        <f>[3]ИФА!$Q$12</f>
        <v>58.279760313880892</v>
      </c>
      <c r="Q210" s="186">
        <f t="shared" si="50"/>
        <v>0.16743199551598731</v>
      </c>
      <c r="R210" s="189">
        <f>[3]ИФА!$S$12</f>
        <v>350</v>
      </c>
      <c r="S210" s="295">
        <f t="shared" si="56"/>
        <v>0.52510415984115966</v>
      </c>
    </row>
    <row r="211" spans="4:19">
      <c r="D211" s="157" t="s">
        <v>264</v>
      </c>
      <c r="E211" s="133" t="str">
        <f>[3]ИФА!$B$14</f>
        <v>ТТГ</v>
      </c>
      <c r="F211" s="147">
        <f>SUM([3]ИФА!$L$15:$L$16)</f>
        <v>81.600568204505322</v>
      </c>
      <c r="G211" s="215">
        <f t="shared" si="57"/>
        <v>0.37091167365684236</v>
      </c>
      <c r="H211" s="147">
        <f>[3]ИФА!$M$15</f>
        <v>27</v>
      </c>
      <c r="I211" s="215">
        <f t="shared" si="58"/>
        <v>0.12272727272727273</v>
      </c>
      <c r="J211" s="147">
        <f>[3]ИФА!$N$15</f>
        <v>7.6592864816689232</v>
      </c>
      <c r="K211" s="215">
        <f t="shared" si="59"/>
        <v>3.4814938553040561E-2</v>
      </c>
      <c r="L211" s="147">
        <f>[3]ИФА!$O$15</f>
        <v>66.354111727021234</v>
      </c>
      <c r="M211" s="215">
        <f t="shared" si="60"/>
        <v>0.30160959875918741</v>
      </c>
      <c r="N211" s="190">
        <f>[3]ИФА!$P$15</f>
        <v>182.61396641319547</v>
      </c>
      <c r="O211" s="217">
        <f t="shared" si="61"/>
        <v>0.83006348369634309</v>
      </c>
      <c r="P211" s="191">
        <f>[3]ИФА!$Q$15</f>
        <v>36.522793282639093</v>
      </c>
      <c r="Q211" s="186">
        <f t="shared" si="50"/>
        <v>0.16993651630365694</v>
      </c>
      <c r="R211" s="189">
        <f>[3]ИФА!$S$15</f>
        <v>220</v>
      </c>
      <c r="S211" s="295">
        <f t="shared" si="56"/>
        <v>0.52845388493715573</v>
      </c>
    </row>
    <row r="212" spans="4:19">
      <c r="D212" s="157" t="s">
        <v>265</v>
      </c>
      <c r="E212" s="133" t="str">
        <f>[3]ИФА!$B$17</f>
        <v>Т4 свободный</v>
      </c>
      <c r="F212" s="147">
        <f>SUM([3]ИФА!$L$18:$L$19)</f>
        <v>89.018801677642202</v>
      </c>
      <c r="G212" s="215">
        <f t="shared" si="57"/>
        <v>0.37091167365684252</v>
      </c>
      <c r="H212" s="147">
        <f>[3]ИФА!$M$18</f>
        <v>31</v>
      </c>
      <c r="I212" s="215">
        <f t="shared" si="58"/>
        <v>0.12916666666666668</v>
      </c>
      <c r="J212" s="147">
        <f>[3]ИФА!$N$18</f>
        <v>7.6592864816689232</v>
      </c>
      <c r="K212" s="215">
        <f t="shared" si="59"/>
        <v>3.1913693673620513E-2</v>
      </c>
      <c r="L212" s="147">
        <f>[3]ИФА!$O$18</f>
        <v>73.330564540555457</v>
      </c>
      <c r="M212" s="215">
        <f t="shared" si="60"/>
        <v>0.30554401891898109</v>
      </c>
      <c r="N212" s="190">
        <f>[3]ИФА!$P$18</f>
        <v>201.00865269986659</v>
      </c>
      <c r="O212" s="217">
        <f t="shared" si="61"/>
        <v>0.83753605291611077</v>
      </c>
      <c r="P212" s="191">
        <f>[3]ИФА!$Q$18</f>
        <v>40.201730539973319</v>
      </c>
      <c r="Q212" s="186">
        <f t="shared" si="50"/>
        <v>0.16246394708388923</v>
      </c>
      <c r="R212" s="189">
        <f>[3]ИФА!$S$18</f>
        <v>240</v>
      </c>
      <c r="S212" s="295">
        <f t="shared" si="56"/>
        <v>0.53199203399712969</v>
      </c>
    </row>
    <row r="213" spans="4:19">
      <c r="D213" s="157" t="s">
        <v>266</v>
      </c>
      <c r="E213" s="133" t="str">
        <f>[3]ИФА!$B$20</f>
        <v>Антитела к ТПО</v>
      </c>
      <c r="F213" s="147">
        <f>SUM([3]ИФА!$L$21:$L$22)</f>
        <v>96.162285762885077</v>
      </c>
      <c r="G213" s="215">
        <f t="shared" si="57"/>
        <v>0.36985494524186568</v>
      </c>
      <c r="H213" s="147">
        <f>[3]ИФА!$M$21</f>
        <v>32.5</v>
      </c>
      <c r="I213" s="215">
        <f t="shared" si="58"/>
        <v>0.125</v>
      </c>
      <c r="J213" s="147">
        <f>[3]ИФА!$N$21</f>
        <v>7.9429637587677728</v>
      </c>
      <c r="K213" s="215">
        <f t="shared" si="59"/>
        <v>3.0549860610645279E-2</v>
      </c>
      <c r="L213" s="147">
        <f>[3]ИФА!$O$21</f>
        <v>78.611666823767479</v>
      </c>
      <c r="M213" s="215">
        <f t="shared" si="60"/>
        <v>0.302352564706798</v>
      </c>
      <c r="N213" s="190">
        <f>[3]ИФА!$P$21</f>
        <v>215.21691634542032</v>
      </c>
      <c r="O213" s="217">
        <f t="shared" si="61"/>
        <v>0.82775737055930887</v>
      </c>
      <c r="P213" s="191">
        <f>[3]ИФА!$Q$21</f>
        <v>43.043383269084067</v>
      </c>
      <c r="Q213" s="186">
        <f t="shared" si="50"/>
        <v>0.1722426294406911</v>
      </c>
      <c r="R213" s="189">
        <f>[3]ИФА!$S$21</f>
        <v>260</v>
      </c>
      <c r="S213" s="295">
        <f t="shared" si="56"/>
        <v>0.52540480585251093</v>
      </c>
    </row>
    <row r="214" spans="4:19">
      <c r="D214" s="157" t="s">
        <v>267</v>
      </c>
      <c r="E214" s="133" t="str">
        <f>[3]ИФА!$B$23</f>
        <v>Антитела к хеликобактеру</v>
      </c>
      <c r="F214" s="147">
        <f>SUM([3]ИФА!$L$24:$L$25)</f>
        <v>107.15226127864335</v>
      </c>
      <c r="G214" s="215">
        <f t="shared" si="57"/>
        <v>0.35717420426214452</v>
      </c>
      <c r="H214" s="147">
        <f>[3]ИФА!$M$24</f>
        <v>40.630000000000003</v>
      </c>
      <c r="I214" s="215">
        <f t="shared" si="58"/>
        <v>0.13543333333333335</v>
      </c>
      <c r="J214" s="147">
        <f>[3]ИФА!$N$24</f>
        <v>8.5103183129654703</v>
      </c>
      <c r="K214" s="215">
        <f t="shared" si="59"/>
        <v>2.83677277098849E-2</v>
      </c>
      <c r="L214" s="147">
        <f>[3]ИФА!$O$24</f>
        <v>90.293824777135384</v>
      </c>
      <c r="M214" s="215">
        <f t="shared" si="60"/>
        <v>0.30097941592378463</v>
      </c>
      <c r="N214" s="190">
        <f>[3]ИФА!$P$24</f>
        <v>246.58640436874421</v>
      </c>
      <c r="O214" s="217">
        <f t="shared" si="61"/>
        <v>0.82195468122914739</v>
      </c>
      <c r="P214" s="191">
        <f>[3]ИФА!$Q$24</f>
        <v>49.317280873748842</v>
      </c>
      <c r="Q214" s="186">
        <f t="shared" si="50"/>
        <v>0.17804531877085264</v>
      </c>
      <c r="R214" s="189">
        <f>[3]ИФА!$S$24</f>
        <v>300</v>
      </c>
      <c r="S214" s="295">
        <f t="shared" si="56"/>
        <v>0.52097526530536276</v>
      </c>
    </row>
    <row r="215" spans="4:19">
      <c r="D215" s="157" t="s">
        <v>268</v>
      </c>
      <c r="E215" s="133" t="str">
        <f>[3]ИФА!$B$26</f>
        <v>Антитела к лямблиям</v>
      </c>
      <c r="F215" s="147">
        <f>SUM([3]ИФА!$L$27:$L$28)</f>
        <v>107.15226127864335</v>
      </c>
      <c r="G215" s="215">
        <f t="shared" si="57"/>
        <v>0.35717420426214452</v>
      </c>
      <c r="H215" s="147">
        <f>[3]ИФА!$M$27</f>
        <v>40.4</v>
      </c>
      <c r="I215" s="215">
        <f t="shared" si="58"/>
        <v>0.13466666666666666</v>
      </c>
      <c r="J215" s="147">
        <f>[3]ИФА!$N$27</f>
        <v>8.5103183129654703</v>
      </c>
      <c r="K215" s="215">
        <f t="shared" si="59"/>
        <v>2.83677277098849E-2</v>
      </c>
      <c r="L215" s="147">
        <f>[3]ИФА!$O$27</f>
        <v>90.153296546486743</v>
      </c>
      <c r="M215" s="215">
        <f t="shared" si="60"/>
        <v>0.30051098848828917</v>
      </c>
      <c r="N215" s="190">
        <f>[3]ИФА!$P$27</f>
        <v>246.21587613809552</v>
      </c>
      <c r="O215" s="217">
        <f t="shared" si="61"/>
        <v>0.82071958712698512</v>
      </c>
      <c r="P215" s="191">
        <f>[3]ИФА!$Q$27</f>
        <v>49.243175227619105</v>
      </c>
      <c r="Q215" s="186">
        <f t="shared" si="50"/>
        <v>0.17928041287301491</v>
      </c>
      <c r="R215" s="189">
        <f>[3]ИФА!$S$27</f>
        <v>300</v>
      </c>
      <c r="S215" s="295">
        <f t="shared" si="56"/>
        <v>0.52020859863869606</v>
      </c>
    </row>
    <row r="216" spans="4:19">
      <c r="D216" s="157" t="s">
        <v>269</v>
      </c>
      <c r="E216" s="133" t="str">
        <f>[3]ИФА!$B$29</f>
        <v>Иммуноглобулин E общий</v>
      </c>
      <c r="F216" s="147">
        <f>SUM([3]ИФА!$L$30:$L$31)</f>
        <v>118.69173557018959</v>
      </c>
      <c r="G216" s="215">
        <f t="shared" si="57"/>
        <v>0.39563911856729866</v>
      </c>
      <c r="H216" s="147">
        <f>[3]ИФА!$M$30</f>
        <v>30.99</v>
      </c>
      <c r="I216" s="215">
        <f t="shared" si="58"/>
        <v>0.10329999999999999</v>
      </c>
      <c r="J216" s="147">
        <f>[3]ИФА!$N$30</f>
        <v>10.212381975558564</v>
      </c>
      <c r="K216" s="215">
        <f t="shared" si="59"/>
        <v>3.4041273251861882E-2</v>
      </c>
      <c r="L216" s="147">
        <f>[3]ИФА!$O$30</f>
        <v>91.454388956933428</v>
      </c>
      <c r="M216" s="215">
        <f t="shared" si="60"/>
        <v>0.30484796318977808</v>
      </c>
      <c r="N216" s="190">
        <f>[3]ИФА!$P$30</f>
        <v>251.34850650268157</v>
      </c>
      <c r="O216" s="217">
        <f t="shared" si="61"/>
        <v>0.8378283550089386</v>
      </c>
      <c r="P216" s="191">
        <f>[3]ИФА!$Q$30</f>
        <v>50.269701300536319</v>
      </c>
      <c r="Q216" s="186">
        <f t="shared" si="50"/>
        <v>0.16217164499106143</v>
      </c>
      <c r="R216" s="189">
        <f>[3]ИФА!$S$30</f>
        <v>300</v>
      </c>
      <c r="S216" s="295">
        <f t="shared" si="56"/>
        <v>0.53298039181916057</v>
      </c>
    </row>
    <row r="217" spans="4:19">
      <c r="D217" s="157" t="s">
        <v>270</v>
      </c>
      <c r="E217" s="133" t="str">
        <f>[3]ИФА!$B$32</f>
        <v>Онкомаркер СА-125 (женский)</v>
      </c>
      <c r="F217" s="147">
        <f>SUM([3]ИФА!$L$33:$L$34)</f>
        <v>114.29574536388625</v>
      </c>
      <c r="G217" s="215">
        <f t="shared" si="57"/>
        <v>0.38098581787962083</v>
      </c>
      <c r="H217" s="147">
        <f>[3]ИФА!$M$33</f>
        <v>34.61</v>
      </c>
      <c r="I217" s="215">
        <f t="shared" si="58"/>
        <v>0.11536666666666666</v>
      </c>
      <c r="J217" s="147">
        <f>[3]ИФА!$N$33</f>
        <v>9.0776728671631677</v>
      </c>
      <c r="K217" s="215">
        <f t="shared" si="59"/>
        <v>3.0258909557210559E-2</v>
      </c>
      <c r="L217" s="147">
        <f>[3]ИФА!$O$33</f>
        <v>90.980264910444419</v>
      </c>
      <c r="M217" s="215">
        <f t="shared" si="60"/>
        <v>0.3032675497014814</v>
      </c>
      <c r="N217" s="190">
        <f>[3]ИФА!$P$33</f>
        <v>248.96368314149385</v>
      </c>
      <c r="O217" s="217">
        <f t="shared" si="61"/>
        <v>0.82987894380497951</v>
      </c>
      <c r="P217" s="191">
        <f>[3]ИФА!$Q$33</f>
        <v>49.792736628298769</v>
      </c>
      <c r="Q217" s="186">
        <f t="shared" si="50"/>
        <v>0.17012105619502052</v>
      </c>
      <c r="R217" s="189">
        <f>[3]ИФА!$S$33</f>
        <v>300</v>
      </c>
      <c r="S217" s="295">
        <f t="shared" si="56"/>
        <v>0.526611394103498</v>
      </c>
    </row>
    <row r="218" spans="4:19">
      <c r="D218" s="157" t="s">
        <v>271</v>
      </c>
      <c r="E218" s="133" t="str">
        <f>[3]ИФА!$B$35</f>
        <v>Онкомаркер ПСА (общий)</v>
      </c>
      <c r="F218" s="147">
        <f>SUM([3]ИФА!$L$36:$L$37)</f>
        <v>128.582713534372</v>
      </c>
      <c r="G218" s="215">
        <f t="shared" si="57"/>
        <v>0.42860904511457337</v>
      </c>
      <c r="H218" s="147">
        <f>[3]ИФА!$M$36</f>
        <v>22.4</v>
      </c>
      <c r="I218" s="215">
        <f t="shared" si="58"/>
        <v>7.4666666666666659E-2</v>
      </c>
      <c r="J218" s="147">
        <f>[3]ИФА!$N$36</f>
        <v>10.212381975558564</v>
      </c>
      <c r="K218" s="215">
        <f t="shared" si="59"/>
        <v>3.4041273251861882E-2</v>
      </c>
      <c r="L218" s="147">
        <f>[3]ИФА!$O$36</f>
        <v>92.249276484843918</v>
      </c>
      <c r="M218" s="215">
        <f t="shared" si="60"/>
        <v>0.30749758828281304</v>
      </c>
      <c r="N218" s="190">
        <f>[3]ИФА!$P$36</f>
        <v>253.44437199477449</v>
      </c>
      <c r="O218" s="217">
        <f t="shared" si="61"/>
        <v>0.84481457331591492</v>
      </c>
      <c r="P218" s="191">
        <f>[3]ИФА!$Q$36</f>
        <v>50.688874398954901</v>
      </c>
      <c r="Q218" s="186">
        <f t="shared" si="50"/>
        <v>0.15518542668408505</v>
      </c>
      <c r="R218" s="189">
        <f>[3]ИФА!$S$36</f>
        <v>300</v>
      </c>
      <c r="S218" s="295">
        <f t="shared" si="56"/>
        <v>0.53731698503310199</v>
      </c>
    </row>
    <row r="219" spans="4:19">
      <c r="D219" s="157" t="s">
        <v>272</v>
      </c>
      <c r="E219" s="133" t="str">
        <f>[3]ИФА!$B$38</f>
        <v>Онкомаркер ПСА (свободный)</v>
      </c>
      <c r="F219" s="147">
        <f>SUM([3]ИФА!$L$39:$L$40)</f>
        <v>96.711784538672973</v>
      </c>
      <c r="G219" s="215">
        <f t="shared" si="57"/>
        <v>0.38684713815469191</v>
      </c>
      <c r="H219" s="147">
        <f>[3]ИФА!$M$39</f>
        <v>28.97</v>
      </c>
      <c r="I219" s="215">
        <f t="shared" si="58"/>
        <v>0.11588</v>
      </c>
      <c r="J219" s="147">
        <f>[3]ИФА!$N$39</f>
        <v>9.0776728671631677</v>
      </c>
      <c r="K219" s="215">
        <f t="shared" si="59"/>
        <v>3.6310691468652671E-2</v>
      </c>
      <c r="L219" s="147">
        <f>[3]ИФА!$O$39</f>
        <v>76.790603504269242</v>
      </c>
      <c r="M219" s="215">
        <f t="shared" si="60"/>
        <v>0.30716241401707695</v>
      </c>
      <c r="N219" s="190">
        <f>[3]ИФА!$P$39</f>
        <v>211.5500609101054</v>
      </c>
      <c r="O219" s="217">
        <f t="shared" si="61"/>
        <v>0.84620024364042157</v>
      </c>
      <c r="P219" s="191">
        <f>[3]ИФА!$Q$39</f>
        <v>42.310012182021083</v>
      </c>
      <c r="Q219" s="186">
        <f t="shared" si="50"/>
        <v>0.1537997563595784</v>
      </c>
      <c r="R219" s="189">
        <f>[3]ИФА!$S$39</f>
        <v>250</v>
      </c>
      <c r="S219" s="295">
        <f t="shared" si="56"/>
        <v>0.53903782962334457</v>
      </c>
    </row>
    <row r="220" spans="4:19">
      <c r="D220" s="156" t="s">
        <v>273</v>
      </c>
      <c r="E220" s="130" t="s">
        <v>50</v>
      </c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295" t="e">
        <f t="shared" si="56"/>
        <v>#DIV/0!</v>
      </c>
    </row>
    <row r="221" spans="4:19">
      <c r="D221" s="164" t="s">
        <v>274</v>
      </c>
      <c r="E221" s="135" t="str">
        <f>[3]Моча!$B$8</f>
        <v>Общий анализ мочи</v>
      </c>
      <c r="F221" s="137">
        <f>SUM([3]Моча!$L$9:$L$10)</f>
        <v>61.674938784063976</v>
      </c>
      <c r="G221" s="215">
        <f t="shared" si="57"/>
        <v>0.41116625856042649</v>
      </c>
      <c r="H221" s="137">
        <f>[3]Моча!$M$9</f>
        <v>14.639999999999999</v>
      </c>
      <c r="I221" s="215">
        <f t="shared" si="58"/>
        <v>9.7599999999999992E-2</v>
      </c>
      <c r="J221" s="137">
        <f>[3]Моча!$N$9</f>
        <v>4.3874528788648162</v>
      </c>
      <c r="K221" s="215">
        <f t="shared" si="59"/>
        <v>2.9249685859098776E-2</v>
      </c>
      <c r="L221" s="137">
        <f>[3]Моча!$O$9</f>
        <v>46.627840519056264</v>
      </c>
      <c r="M221" s="215">
        <f t="shared" si="60"/>
        <v>0.31085227012704175</v>
      </c>
      <c r="N221" s="196">
        <f>[3]Моча!$P$9</f>
        <v>127.33023218198505</v>
      </c>
      <c r="O221" s="217">
        <f t="shared" si="61"/>
        <v>0.84886821454656702</v>
      </c>
      <c r="P221" s="197">
        <f>[3]Моча!$Q$9</f>
        <v>25.466046436397011</v>
      </c>
      <c r="Q221" s="186">
        <f t="shared" si="50"/>
        <v>0.15113178545343298</v>
      </c>
      <c r="R221" s="194">
        <f>[3]Моча!$S$9</f>
        <v>150</v>
      </c>
      <c r="S221" s="295">
        <f t="shared" si="56"/>
        <v>0.53801594441952527</v>
      </c>
    </row>
    <row r="222" spans="4:19">
      <c r="D222" s="164" t="s">
        <v>275</v>
      </c>
      <c r="E222" s="135" t="str">
        <f>[3]Моча!$B$11</f>
        <v>Альфа-амилаза мочи</v>
      </c>
      <c r="F222" s="137">
        <f>SUM([3]Моча!$L$12:$L$13)</f>
        <v>9.0839706195497634</v>
      </c>
      <c r="G222" s="215">
        <f t="shared" si="57"/>
        <v>6.4885504425355456E-2</v>
      </c>
      <c r="H222" s="137">
        <f>[3]Моча!$M$12</f>
        <v>63.343000000000004</v>
      </c>
      <c r="I222" s="215">
        <f t="shared" si="58"/>
        <v>0.45245000000000002</v>
      </c>
      <c r="J222" s="137">
        <f>[3]Моча!$N$12</f>
        <v>0.52649434546377794</v>
      </c>
      <c r="K222" s="215">
        <f t="shared" si="59"/>
        <v>3.7606738961698423E-3</v>
      </c>
      <c r="L222" s="137">
        <f>[3]Моча!$O$12</f>
        <v>44.252321880024176</v>
      </c>
      <c r="M222" s="215">
        <f t="shared" si="60"/>
        <v>0.3160880134287441</v>
      </c>
      <c r="N222" s="196">
        <f>[3]Моча!$P$12</f>
        <v>117.20578684503772</v>
      </c>
      <c r="O222" s="217">
        <f t="shared" si="61"/>
        <v>0.83718419175026948</v>
      </c>
      <c r="P222" s="197">
        <f>[3]Моча!$Q$12</f>
        <v>23.441157369007545</v>
      </c>
      <c r="Q222" s="186">
        <f t="shared" si="50"/>
        <v>0.16281580824973055</v>
      </c>
      <c r="R222" s="194">
        <f>[3]Моча!$S$12</f>
        <v>140</v>
      </c>
      <c r="S222" s="295">
        <f t="shared" si="56"/>
        <v>0.52109617832152522</v>
      </c>
    </row>
    <row r="223" spans="4:19">
      <c r="D223" s="164" t="s">
        <v>276</v>
      </c>
      <c r="E223" s="135" t="str">
        <f>[3]Моча!$B$14</f>
        <v>Анализ мочи на глюкозу количественно</v>
      </c>
      <c r="F223" s="137">
        <f>SUM([3]Моча!$L$15:$L$16)</f>
        <v>32.969926547274881</v>
      </c>
      <c r="G223" s="215">
        <f t="shared" si="57"/>
        <v>0.3663325171919431</v>
      </c>
      <c r="H223" s="137">
        <f>[3]Моча!$M$15</f>
        <v>11.84</v>
      </c>
      <c r="I223" s="215">
        <f t="shared" si="58"/>
        <v>0.13155555555555556</v>
      </c>
      <c r="J223" s="137">
        <f>[3]Моча!$N$15</f>
        <v>2.1059773818551117</v>
      </c>
      <c r="K223" s="215">
        <f t="shared" si="59"/>
        <v>2.339974868727902E-2</v>
      </c>
      <c r="L223" s="137">
        <f>[3]Моча!$O$15</f>
        <v>27.378520405145942</v>
      </c>
      <c r="M223" s="215">
        <f t="shared" si="60"/>
        <v>0.30420578227939937</v>
      </c>
      <c r="N223" s="196">
        <f>[3]Моча!$P$15</f>
        <v>74.294424334275931</v>
      </c>
      <c r="O223" s="217">
        <f t="shared" si="61"/>
        <v>0.82549360371417702</v>
      </c>
      <c r="P223" s="197">
        <f>[3]Моча!$Q$15</f>
        <v>14.858884866855187</v>
      </c>
      <c r="Q223" s="186">
        <f t="shared" si="50"/>
        <v>0.17450639628582298</v>
      </c>
      <c r="R223" s="194">
        <f>[3]Моча!$S$15</f>
        <v>90</v>
      </c>
      <c r="S223" s="295">
        <f t="shared" si="56"/>
        <v>0.5212878214347777</v>
      </c>
    </row>
    <row r="224" spans="4:19">
      <c r="D224" s="164" t="s">
        <v>277</v>
      </c>
      <c r="E224" s="135" t="str">
        <f>[3]Моча!$B$17</f>
        <v>Анализ мочи на глюкозу качественно</v>
      </c>
      <c r="F224" s="137">
        <f>SUM([3]Моча!$L$18:$L$19)</f>
        <v>9.8679902054502371</v>
      </c>
      <c r="G224" s="215">
        <f t="shared" si="57"/>
        <v>0.24669975513625592</v>
      </c>
      <c r="H224" s="137">
        <f>[3]Моча!$M$18</f>
        <v>11.84</v>
      </c>
      <c r="I224" s="215">
        <f t="shared" si="58"/>
        <v>0.29599999999999999</v>
      </c>
      <c r="J224" s="137">
        <f>[3]Моча!$N$18</f>
        <v>0.70199246061837062</v>
      </c>
      <c r="K224" s="215">
        <f t="shared" si="59"/>
        <v>1.7549811515459264E-2</v>
      </c>
      <c r="L224" s="137">
        <f>[3]Моча!$O$18</f>
        <v>13.263415019607343</v>
      </c>
      <c r="M224" s="215">
        <f t="shared" si="60"/>
        <v>0.33158537549018358</v>
      </c>
      <c r="N224" s="196">
        <f>[3]Моча!$P$18</f>
        <v>35.673397685675951</v>
      </c>
      <c r="O224" s="217">
        <f t="shared" si="61"/>
        <v>0.89183494214189873</v>
      </c>
      <c r="P224" s="197">
        <f>[3]Моча!$Q$18</f>
        <v>7.1346795371351908</v>
      </c>
      <c r="Q224" s="186">
        <f t="shared" si="50"/>
        <v>0.10816505785810122</v>
      </c>
      <c r="R224" s="194">
        <f>[3]Моча!$S$18</f>
        <v>40</v>
      </c>
      <c r="S224" s="295">
        <f t="shared" si="56"/>
        <v>0.56024956665171521</v>
      </c>
    </row>
    <row r="225" spans="4:19">
      <c r="D225" s="164" t="s">
        <v>278</v>
      </c>
      <c r="E225" s="135" t="str">
        <f>[3]Моча!$B$20</f>
        <v>Суточная потеря белка</v>
      </c>
      <c r="F225" s="137">
        <f>SUM([3]Моча!$L$21:$L$22)</f>
        <v>29.603970616350708</v>
      </c>
      <c r="G225" s="215">
        <f t="shared" si="57"/>
        <v>0.29603970616350705</v>
      </c>
      <c r="H225" s="137">
        <f>[3]Моча!$M$21</f>
        <v>22.17</v>
      </c>
      <c r="I225" s="215">
        <f t="shared" si="58"/>
        <v>0.22170000000000001</v>
      </c>
      <c r="J225" s="137">
        <f>[3]Моча!$N$21</f>
        <v>2.1059773818551117</v>
      </c>
      <c r="K225" s="215">
        <f t="shared" si="59"/>
        <v>2.1059773818551116E-2</v>
      </c>
      <c r="L225" s="137">
        <f>[3]Моча!$O$21</f>
        <v>31.63349775812987</v>
      </c>
      <c r="M225" s="215">
        <f t="shared" si="60"/>
        <v>0.31633497758129869</v>
      </c>
      <c r="N225" s="196">
        <f>[3]Моча!$P$21</f>
        <v>85.513445756335699</v>
      </c>
      <c r="O225" s="217">
        <f t="shared" si="61"/>
        <v>0.85513445756335704</v>
      </c>
      <c r="P225" s="197">
        <f>[3]Моча!$Q$21</f>
        <v>17.102689151267139</v>
      </c>
      <c r="Q225" s="186">
        <f t="shared" si="50"/>
        <v>0.14486554243664301</v>
      </c>
      <c r="R225" s="194">
        <f>[3]Моча!$S$21</f>
        <v>100</v>
      </c>
      <c r="S225" s="295">
        <f t="shared" si="56"/>
        <v>0.53879947998205824</v>
      </c>
    </row>
    <row r="226" spans="4:19">
      <c r="D226" s="164" t="s">
        <v>279</v>
      </c>
      <c r="E226" s="135" t="str">
        <f>[3]Моча!$B$23</f>
        <v>Билирубин в моче (желчные пигменты)</v>
      </c>
      <c r="F226" s="137">
        <f>SUM([3]Моча!$L$24:$L$25)</f>
        <v>24.669975513625591</v>
      </c>
      <c r="G226" s="215">
        <f t="shared" si="57"/>
        <v>0.35242822162322274</v>
      </c>
      <c r="H226" s="137">
        <f>[3]Моча!$M$24</f>
        <v>8.8854000000000006</v>
      </c>
      <c r="I226" s="215">
        <f t="shared" si="58"/>
        <v>0.12693428571428572</v>
      </c>
      <c r="J226" s="137">
        <f>[3]Моча!$N$24</f>
        <v>0.8774905757729633</v>
      </c>
      <c r="K226" s="215">
        <f t="shared" si="59"/>
        <v>1.2535579653899476E-2</v>
      </c>
      <c r="L226" s="137">
        <f>[3]Моча!$O$24</f>
        <v>20.5020763029571</v>
      </c>
      <c r="M226" s="215">
        <f t="shared" si="60"/>
        <v>0.29288680432795855</v>
      </c>
      <c r="N226" s="196">
        <f>[3]Моча!$P$24</f>
        <v>54.934942392355651</v>
      </c>
      <c r="O226" s="217">
        <f t="shared" si="61"/>
        <v>0.78478489131936646</v>
      </c>
      <c r="P226" s="197">
        <f>[3]Моча!$Q$24</f>
        <v>10.986988478471131</v>
      </c>
      <c r="Q226" s="186">
        <f t="shared" si="50"/>
        <v>0.21521510868063354</v>
      </c>
      <c r="R226" s="194">
        <f>[3]Моча!$S$24</f>
        <v>70</v>
      </c>
      <c r="S226" s="295">
        <f t="shared" si="56"/>
        <v>0.49189808699140786</v>
      </c>
    </row>
    <row r="227" spans="4:19">
      <c r="D227" s="164" t="s">
        <v>280</v>
      </c>
      <c r="E227" s="135" t="str">
        <f>[3]Моча!$B$26</f>
        <v>Проба Зимницкого</v>
      </c>
      <c r="F227" s="137">
        <f>SUM([3]Моча!$L$27:$L$28)</f>
        <v>24.669975513625591</v>
      </c>
      <c r="G227" s="215">
        <f t="shared" si="57"/>
        <v>0.17621411081161137</v>
      </c>
      <c r="H227" s="137">
        <f>[3]Моча!$M$27</f>
        <v>48.64</v>
      </c>
      <c r="I227" s="215">
        <f t="shared" si="58"/>
        <v>0.34742857142857142</v>
      </c>
      <c r="J227" s="137">
        <f>[3]Моча!$N$27</f>
        <v>1.7549811515459266</v>
      </c>
      <c r="K227" s="215">
        <f t="shared" si="59"/>
        <v>1.2535579653899476E-2</v>
      </c>
      <c r="L227" s="137">
        <f>[3]Моча!$O$27</f>
        <v>44.791831077496163</v>
      </c>
      <c r="M227" s="215">
        <f t="shared" si="60"/>
        <v>0.31994165055354401</v>
      </c>
      <c r="N227" s="196">
        <f>[3]Моча!$P$27</f>
        <v>119.85678774266768</v>
      </c>
      <c r="O227" s="217">
        <f t="shared" si="61"/>
        <v>0.85611991244762631</v>
      </c>
      <c r="P227" s="197">
        <f>[3]Моча!$Q$27</f>
        <v>23.971357548533536</v>
      </c>
      <c r="Q227" s="186">
        <f t="shared" si="50"/>
        <v>0.14388008755237372</v>
      </c>
      <c r="R227" s="194">
        <f>[3]Моча!$S$27</f>
        <v>140</v>
      </c>
      <c r="S227" s="295">
        <f t="shared" si="56"/>
        <v>0.53617826189408224</v>
      </c>
    </row>
    <row r="228" spans="4:19">
      <c r="D228" s="164" t="s">
        <v>281</v>
      </c>
      <c r="E228" s="135" t="str">
        <f>[3]Моча!$B$29</f>
        <v>Проба Нечипоренко</v>
      </c>
      <c r="F228" s="137">
        <f>SUM([3]Моча!$L$30:$L$31)</f>
        <v>49.339951027251182</v>
      </c>
      <c r="G228" s="215">
        <f t="shared" si="57"/>
        <v>0.37953808482500911</v>
      </c>
      <c r="H228" s="137">
        <f>[3]Моча!$M$30</f>
        <v>13.64</v>
      </c>
      <c r="I228" s="215">
        <f t="shared" si="58"/>
        <v>0.10492307692307692</v>
      </c>
      <c r="J228" s="137">
        <f>[3]Моча!$N$30</f>
        <v>3.5099623030918532</v>
      </c>
      <c r="K228" s="215">
        <f t="shared" si="59"/>
        <v>2.6999710023783485E-2</v>
      </c>
      <c r="L228" s="137">
        <f>[3]Моча!$O$30</f>
        <v>38.480265583464828</v>
      </c>
      <c r="M228" s="215">
        <f t="shared" si="60"/>
        <v>0.29600204294972943</v>
      </c>
      <c r="N228" s="196">
        <f>[3]Моча!$P$30</f>
        <v>104.97017891380787</v>
      </c>
      <c r="O228" s="217">
        <f t="shared" si="61"/>
        <v>0.80746291472159903</v>
      </c>
      <c r="P228" s="197">
        <f>[3]Моча!$Q$30</f>
        <v>20.994035782761575</v>
      </c>
      <c r="Q228" s="186">
        <f t="shared" si="50"/>
        <v>0.19253708527840099</v>
      </c>
      <c r="R228" s="194">
        <f>[3]Моча!$S$30</f>
        <v>130</v>
      </c>
      <c r="S228" s="295">
        <f t="shared" si="56"/>
        <v>0.5114608717718695</v>
      </c>
    </row>
    <row r="229" spans="4:19">
      <c r="D229" s="164" t="s">
        <v>282</v>
      </c>
      <c r="E229" s="135" t="str">
        <f>[3]Моча!$B$32</f>
        <v>Проба Сулковича</v>
      </c>
      <c r="F229" s="137">
        <f>SUM([3]Моча!$L$33:$L$34)</f>
        <v>16.48496327363744</v>
      </c>
      <c r="G229" s="215">
        <f t="shared" si="57"/>
        <v>0.14986330248761309</v>
      </c>
      <c r="H229" s="137">
        <f>[3]Моча!$M$33</f>
        <v>33.939399999999999</v>
      </c>
      <c r="I229" s="215">
        <f t="shared" si="58"/>
        <v>0.30853999999999998</v>
      </c>
      <c r="J229" s="137">
        <f>[3]Моча!$N$33</f>
        <v>7.0905463441096801</v>
      </c>
      <c r="K229" s="215">
        <f t="shared" si="59"/>
        <v>6.4459512219178908E-2</v>
      </c>
      <c r="L229" s="137">
        <f>[3]Моча!$O$33</f>
        <v>30.808898054034682</v>
      </c>
      <c r="M229" s="215">
        <f t="shared" si="60"/>
        <v>0.28008089140031528</v>
      </c>
      <c r="N229" s="196">
        <f>[3]Моча!$P$33</f>
        <v>88.323807671781807</v>
      </c>
      <c r="O229" s="217">
        <f t="shared" si="61"/>
        <v>0.8029437061071073</v>
      </c>
      <c r="P229" s="197">
        <f>[3]Моча!$Q$33</f>
        <v>17.664761534356362</v>
      </c>
      <c r="Q229" s="186">
        <f t="shared" si="50"/>
        <v>0.19705629389289267</v>
      </c>
      <c r="R229" s="194">
        <f>[3]Моча!$S$33</f>
        <v>110</v>
      </c>
      <c r="S229" s="295">
        <f t="shared" si="56"/>
        <v>0.52286281470679197</v>
      </c>
    </row>
    <row r="230" spans="4:19">
      <c r="D230" s="164" t="s">
        <v>283</v>
      </c>
      <c r="E230" s="135" t="str">
        <f>[3]Моча!$B$35</f>
        <v>ВК мочи</v>
      </c>
      <c r="F230" s="137">
        <f>SUM([3]Моча!$L$36:$L$37)</f>
        <v>99.923676815047401</v>
      </c>
      <c r="G230" s="215">
        <f t="shared" si="57"/>
        <v>0.41634865339603083</v>
      </c>
      <c r="H230" s="137">
        <f>[3]Моча!$M$36</f>
        <v>22.17</v>
      </c>
      <c r="I230" s="215">
        <f t="shared" si="58"/>
        <v>9.2375000000000013E-2</v>
      </c>
      <c r="J230" s="137">
        <f>[3]Моча!$N$36</f>
        <v>5.7914378001015576</v>
      </c>
      <c r="K230" s="215">
        <f t="shared" si="59"/>
        <v>2.4130990833756489E-2</v>
      </c>
      <c r="L230" s="137">
        <f>[3]Моча!$O$36</f>
        <v>74.59829728784409</v>
      </c>
      <c r="M230" s="215">
        <f t="shared" si="60"/>
        <v>0.31082623869935039</v>
      </c>
      <c r="N230" s="196">
        <f>[3]Моча!$P$36</f>
        <v>202.48341190299305</v>
      </c>
      <c r="O230" s="217">
        <f t="shared" si="61"/>
        <v>0.84368088292913768</v>
      </c>
      <c r="P230" s="197">
        <f>[3]Моча!$Q$36</f>
        <v>40.496682380598614</v>
      </c>
      <c r="Q230" s="186">
        <f t="shared" si="50"/>
        <v>0.15631911707086227</v>
      </c>
      <c r="R230" s="194">
        <f>[3]Моча!$S$36</f>
        <v>240</v>
      </c>
      <c r="S230" s="295">
        <f t="shared" si="56"/>
        <v>0.53285464422978734</v>
      </c>
    </row>
    <row r="231" spans="4:19">
      <c r="D231" s="164" t="s">
        <v>284</v>
      </c>
      <c r="E231" s="135" t="str">
        <f>[3]Моча!$B$38</f>
        <v>Оксалаты в моче</v>
      </c>
      <c r="F231" s="137">
        <f>SUM([3]Моча!$L$39:$L$40)</f>
        <v>214.30452255728676</v>
      </c>
      <c r="G231" s="215">
        <f t="shared" si="57"/>
        <v>0.47623227234952614</v>
      </c>
      <c r="H231" s="137">
        <f>[3]Моча!$M$39</f>
        <v>9.0830400000000004</v>
      </c>
      <c r="I231" s="215">
        <f t="shared" si="58"/>
        <v>2.0184533333333334E-2</v>
      </c>
      <c r="J231" s="137">
        <f>[3]Моча!$N$39</f>
        <v>13.688852982058227</v>
      </c>
      <c r="K231" s="215">
        <f t="shared" si="59"/>
        <v>3.0419673293462728E-2</v>
      </c>
      <c r="L231" s="137">
        <f>[3]Моча!$O$39</f>
        <v>136.48808223950181</v>
      </c>
      <c r="M231" s="215">
        <f t="shared" si="60"/>
        <v>0.30330684942111513</v>
      </c>
      <c r="N231" s="196">
        <f>[3]Моча!$P$39</f>
        <v>373.56449777884677</v>
      </c>
      <c r="O231" s="217">
        <f t="shared" si="61"/>
        <v>0.83014332839743732</v>
      </c>
      <c r="P231" s="197">
        <f>[3]Моча!$Q$39</f>
        <v>74.712899555769354</v>
      </c>
      <c r="Q231" s="186">
        <f t="shared" si="50"/>
        <v>0.16985667160256274</v>
      </c>
      <c r="R231" s="194">
        <f>[3]Моча!$S$39</f>
        <v>450</v>
      </c>
      <c r="S231" s="295">
        <f t="shared" si="56"/>
        <v>0.52683647897632224</v>
      </c>
    </row>
    <row r="232" spans="4:19">
      <c r="D232" s="164" t="s">
        <v>285</v>
      </c>
      <c r="E232" s="135" t="str">
        <f>[3]Моча!$B$41</f>
        <v>Ацетон в моче</v>
      </c>
      <c r="F232" s="137">
        <f>SUM([3]Моча!$L$42:$L$43)</f>
        <v>19.735980410900474</v>
      </c>
      <c r="G232" s="215">
        <f t="shared" si="57"/>
        <v>0.21928867123222748</v>
      </c>
      <c r="H232" s="137">
        <f>[3]Моча!$M$42</f>
        <v>23.64</v>
      </c>
      <c r="I232" s="215">
        <f t="shared" si="58"/>
        <v>0.26266666666666666</v>
      </c>
      <c r="J232" s="137">
        <f>[3]Моча!$N$42</f>
        <v>1.4039849212367412</v>
      </c>
      <c r="K232" s="215">
        <f t="shared" si="59"/>
        <v>1.5599832458186014E-2</v>
      </c>
      <c r="L232" s="137">
        <f>[3]Моча!$O$42</f>
        <v>26.502390346927971</v>
      </c>
      <c r="M232" s="215">
        <f t="shared" si="60"/>
        <v>0.29447100385475522</v>
      </c>
      <c r="N232" s="196">
        <f>[3]Моча!$P$42</f>
        <v>71.282355679065176</v>
      </c>
      <c r="O232" s="217">
        <f t="shared" si="61"/>
        <v>0.7920261742118353</v>
      </c>
      <c r="P232" s="197">
        <f>[3]Моча!$Q$42</f>
        <v>14.256471135813037</v>
      </c>
      <c r="Q232" s="186">
        <f t="shared" si="50"/>
        <v>0.2079738257881647</v>
      </c>
      <c r="R232" s="194">
        <f>[3]Моча!$S$42</f>
        <v>90</v>
      </c>
      <c r="S232" s="295">
        <f t="shared" si="56"/>
        <v>0.49755517035708019</v>
      </c>
    </row>
    <row r="233" spans="4:19">
      <c r="D233" s="165" t="s">
        <v>286</v>
      </c>
      <c r="E233" s="134" t="s">
        <v>51</v>
      </c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95"/>
      <c r="S233" s="295" t="e">
        <f t="shared" si="56"/>
        <v>#DIV/0!</v>
      </c>
    </row>
    <row r="234" spans="4:19">
      <c r="D234" s="164" t="s">
        <v>287</v>
      </c>
      <c r="E234" s="135" t="str">
        <f>[3]Кал!$B$8</f>
        <v>На яйца гельминтов</v>
      </c>
      <c r="F234" s="137">
        <f>SUM([3]Кал!$L$9:$L$10)</f>
        <v>28.617171595805686</v>
      </c>
      <c r="G234" s="215">
        <f t="shared" si="57"/>
        <v>0.3577146449475711</v>
      </c>
      <c r="H234" s="137">
        <f>[3]Кал!$M$9</f>
        <v>11.4649</v>
      </c>
      <c r="I234" s="215">
        <f t="shared" si="58"/>
        <v>0.14331125</v>
      </c>
      <c r="J234" s="137">
        <f>[3]Кал!$N$9</f>
        <v>0.2665467163168585</v>
      </c>
      <c r="K234" s="218">
        <f t="shared" si="59"/>
        <v>3.3318339539607313E-3</v>
      </c>
      <c r="L234" s="137">
        <f>[3]Кал!$O$9</f>
        <v>24.48983740039235</v>
      </c>
      <c r="M234" s="215">
        <f t="shared" si="60"/>
        <v>0.30612296750490436</v>
      </c>
      <c r="N234" s="196">
        <f>[3]Кал!$P$9</f>
        <v>64.8384557125149</v>
      </c>
      <c r="O234" s="217">
        <f t="shared" si="61"/>
        <v>0.81048069640643627</v>
      </c>
      <c r="P234" s="197">
        <f>[3]Кал!$Q$9</f>
        <v>12.96769114250298</v>
      </c>
      <c r="Q234" s="186">
        <f t="shared" si="50"/>
        <v>0.18951930359356375</v>
      </c>
      <c r="R234" s="194">
        <f>[3]Кал!$S$9</f>
        <v>80</v>
      </c>
      <c r="S234" s="295">
        <f t="shared" si="56"/>
        <v>0.50435772890153185</v>
      </c>
    </row>
    <row r="235" spans="4:19">
      <c r="D235" s="164" t="s">
        <v>288</v>
      </c>
      <c r="E235" s="135" t="str">
        <f>[3]Кал!$B$11</f>
        <v>Соскоб на энтеробиоз</v>
      </c>
      <c r="F235" s="137">
        <f>SUM([3]Кал!$L$12:$L$13)</f>
        <v>19.735980410900474</v>
      </c>
      <c r="G235" s="215">
        <f t="shared" si="57"/>
        <v>0.32893300684834126</v>
      </c>
      <c r="H235" s="137">
        <f>[3]Кал!$M$12</f>
        <v>9.9599999999999991</v>
      </c>
      <c r="I235" s="215">
        <f t="shared" si="58"/>
        <v>0.16599999999999998</v>
      </c>
      <c r="J235" s="137">
        <f>[3]Кал!$N$12</f>
        <v>0.18382532159783346</v>
      </c>
      <c r="K235" s="218">
        <f t="shared" si="59"/>
        <v>3.0637553599638912E-3</v>
      </c>
      <c r="L235" s="137">
        <f>[3]Кал!$O$12</f>
        <v>18.144015584870388</v>
      </c>
      <c r="M235" s="215">
        <f t="shared" si="60"/>
        <v>0.30240025974783979</v>
      </c>
      <c r="N235" s="196">
        <f>[3]Кал!$P$12</f>
        <v>48.023821317368693</v>
      </c>
      <c r="O235" s="217">
        <f t="shared" si="61"/>
        <v>0.80039702195614493</v>
      </c>
      <c r="P235" s="197">
        <f>[3]Кал!$Q$12</f>
        <v>9.60476426347374</v>
      </c>
      <c r="Q235" s="186">
        <f t="shared" si="50"/>
        <v>0.19960297804385513</v>
      </c>
      <c r="R235" s="194">
        <f>[3]Кал!$S$12</f>
        <v>60</v>
      </c>
      <c r="S235" s="295">
        <f t="shared" si="56"/>
        <v>0.49799676220830513</v>
      </c>
    </row>
    <row r="236" spans="4:19">
      <c r="D236" s="164" t="s">
        <v>289</v>
      </c>
      <c r="E236" s="135" t="str">
        <f>[3]Кал!$B$14</f>
        <v>Копрограмма</v>
      </c>
      <c r="F236" s="137">
        <f>SUM([3]Кал!$L$15:$L$16)</f>
        <v>92.512408176095946</v>
      </c>
      <c r="G236" s="215">
        <f t="shared" si="57"/>
        <v>0.46256204088047975</v>
      </c>
      <c r="H236" s="137">
        <f>[3]Кал!$M$15</f>
        <v>12.478349999999999</v>
      </c>
      <c r="I236" s="215">
        <f t="shared" si="58"/>
        <v>6.2391749999999996E-2</v>
      </c>
      <c r="J236" s="137">
        <f>[3]Кал!$N$15</f>
        <v>0.6893449559918754</v>
      </c>
      <c r="K236" s="218">
        <f t="shared" si="59"/>
        <v>3.446724779959377E-3</v>
      </c>
      <c r="L236" s="137">
        <f>[3]Кал!$O$15</f>
        <v>64.148545569325364</v>
      </c>
      <c r="M236" s="215">
        <f t="shared" si="60"/>
        <v>0.32074272784662683</v>
      </c>
      <c r="N236" s="196">
        <f>[3]Кал!$P$15</f>
        <v>169.82864870141319</v>
      </c>
      <c r="O236" s="217">
        <f t="shared" si="61"/>
        <v>0.84914324350706594</v>
      </c>
      <c r="P236" s="197">
        <f>[3]Кал!$Q$15</f>
        <v>33.96572974028264</v>
      </c>
      <c r="Q236" s="186">
        <f t="shared" si="50"/>
        <v>0.15085675649293406</v>
      </c>
      <c r="R236" s="194">
        <f>[3]Кал!$S$15</f>
        <v>200</v>
      </c>
      <c r="S236" s="295">
        <f t="shared" si="56"/>
        <v>0.528400515660439</v>
      </c>
    </row>
    <row r="237" spans="4:19">
      <c r="D237" s="164" t="s">
        <v>290</v>
      </c>
      <c r="E237" s="135" t="str">
        <f>[3]Кал!$B$17</f>
        <v>Исследование на эозинофилы</v>
      </c>
      <c r="F237" s="137">
        <f>SUM([3]Кал!$L$18:$L$19)</f>
        <v>90.839706195497627</v>
      </c>
      <c r="G237" s="215">
        <f t="shared" si="57"/>
        <v>0.45419853097748814</v>
      </c>
      <c r="H237" s="137">
        <f>[3]Кал!$M$18</f>
        <v>14.5</v>
      </c>
      <c r="I237" s="215">
        <f t="shared" si="58"/>
        <v>7.2499999999999995E-2</v>
      </c>
      <c r="J237" s="137">
        <f>[3]Кал!$N$18</f>
        <v>0.6893449559918754</v>
      </c>
      <c r="K237" s="218">
        <f t="shared" si="59"/>
        <v>3.446724779959377E-3</v>
      </c>
      <c r="L237" s="137">
        <f>[3]Кал!$O$18</f>
        <v>64.361750124781295</v>
      </c>
      <c r="M237" s="215">
        <f t="shared" si="60"/>
        <v>0.32180875062390646</v>
      </c>
      <c r="N237" s="196">
        <f>[3]Кал!$P$18</f>
        <v>170.39080127627079</v>
      </c>
      <c r="O237" s="217">
        <f t="shared" si="61"/>
        <v>0.85195400638135399</v>
      </c>
      <c r="P237" s="197">
        <f>[3]Кал!$Q$18</f>
        <v>34.078160255254161</v>
      </c>
      <c r="Q237" s="186">
        <f t="shared" si="50"/>
        <v>0.14804599361864604</v>
      </c>
      <c r="R237" s="194">
        <f>[3]Кал!$S$18</f>
        <v>200</v>
      </c>
      <c r="S237" s="295">
        <f t="shared" si="56"/>
        <v>0.53014525575744753</v>
      </c>
    </row>
    <row r="238" spans="4:19">
      <c r="D238" s="164" t="s">
        <v>291</v>
      </c>
      <c r="E238" s="135" t="str">
        <f>[3]Кал!$B$20</f>
        <v>Криптоспоридии</v>
      </c>
      <c r="F238" s="137">
        <f>SUM([3]Кал!$L$21:$L$22)</f>
        <v>60.559804130331756</v>
      </c>
      <c r="G238" s="215">
        <f t="shared" si="57"/>
        <v>0.43257002950236967</v>
      </c>
      <c r="H238" s="137">
        <f>[3]Кал!$M$21</f>
        <v>11.149999999999999</v>
      </c>
      <c r="I238" s="215">
        <f t="shared" si="58"/>
        <v>7.9642857142857126E-2</v>
      </c>
      <c r="J238" s="137">
        <f>[3]Кал!$N$21</f>
        <v>0.45956330399458367</v>
      </c>
      <c r="K238" s="218">
        <f t="shared" si="59"/>
        <v>3.2825950285327405E-3</v>
      </c>
      <c r="L238" s="137">
        <f>[3]Кал!$O$21</f>
        <v>43.814138672153327</v>
      </c>
      <c r="M238" s="215">
        <f t="shared" si="60"/>
        <v>0.31295813337252376</v>
      </c>
      <c r="N238" s="196">
        <f>[3]Кал!$P$21</f>
        <v>115.98350610647967</v>
      </c>
      <c r="O238" s="217">
        <f t="shared" si="61"/>
        <v>0.82845361504628334</v>
      </c>
      <c r="P238" s="197">
        <f>[3]Кал!$Q$21</f>
        <v>23.196701221295935</v>
      </c>
      <c r="Q238" s="186">
        <f t="shared" si="50"/>
        <v>0.17154638495371666</v>
      </c>
      <c r="R238" s="194">
        <f>[3]Кал!$S$21</f>
        <v>140</v>
      </c>
      <c r="S238" s="295">
        <f t="shared" si="56"/>
        <v>0.51549548167375947</v>
      </c>
    </row>
    <row r="239" spans="4:19">
      <c r="D239" s="164" t="s">
        <v>292</v>
      </c>
      <c r="E239" s="135" t="str">
        <f>[3]Кал!$B$23</f>
        <v>Простейшие</v>
      </c>
      <c r="F239" s="137">
        <f>SUM([3]Кал!$L$24:$L$25)</f>
        <v>34.537965719075835</v>
      </c>
      <c r="G239" s="215">
        <f t="shared" si="57"/>
        <v>0.43172457148844795</v>
      </c>
      <c r="H239" s="137">
        <f>[3]Кал!$M$24</f>
        <v>8.6724999999999994</v>
      </c>
      <c r="I239" s="215">
        <f t="shared" si="58"/>
        <v>0.10840625</v>
      </c>
      <c r="J239" s="137">
        <f>[3]Кал!$N$24</f>
        <v>0.32169431279620858</v>
      </c>
      <c r="K239" s="218">
        <f t="shared" si="59"/>
        <v>4.0211789099526074E-3</v>
      </c>
      <c r="L239" s="137">
        <f>[3]Кал!$O$24</f>
        <v>26.401262143499839</v>
      </c>
      <c r="M239" s="215">
        <f t="shared" si="60"/>
        <v>0.33001577679374799</v>
      </c>
      <c r="N239" s="196">
        <f>[3]Кал!$P$24</f>
        <v>69.933422175371874</v>
      </c>
      <c r="O239" s="217">
        <f t="shared" si="61"/>
        <v>0.87416777719214844</v>
      </c>
      <c r="P239" s="197">
        <f>[3]Кал!$Q$24</f>
        <v>13.986684435074375</v>
      </c>
      <c r="Q239" s="186">
        <f t="shared" si="50"/>
        <v>0.12583222280785158</v>
      </c>
      <c r="R239" s="194">
        <f>[3]Кал!$S$24</f>
        <v>80</v>
      </c>
      <c r="S239" s="295">
        <f t="shared" si="56"/>
        <v>0.54415200039840061</v>
      </c>
    </row>
    <row r="240" spans="4:19">
      <c r="D240" s="164" t="s">
        <v>293</v>
      </c>
      <c r="E240" s="135" t="str">
        <f>[3]Кал!$B$26</f>
        <v>Реакция Грегерсена (скрытая кровь)</v>
      </c>
      <c r="F240" s="137">
        <f>SUM([3]Кал!$L$27:$L$28)</f>
        <v>14.801985308175354</v>
      </c>
      <c r="G240" s="215">
        <f t="shared" si="57"/>
        <v>0.29603970616350705</v>
      </c>
      <c r="H240" s="137">
        <f>[3]Кал!$M$27</f>
        <v>9.24</v>
      </c>
      <c r="I240" s="215">
        <f t="shared" si="58"/>
        <v>0.18479999999999999</v>
      </c>
      <c r="J240" s="137">
        <f>[3]Кал!$N$27</f>
        <v>0.13786899119837509</v>
      </c>
      <c r="K240" s="218">
        <f t="shared" si="59"/>
        <v>2.7573798239675018E-3</v>
      </c>
      <c r="L240" s="137">
        <f>[3]Кал!$O$27</f>
        <v>14.689468072340064</v>
      </c>
      <c r="M240" s="215">
        <f t="shared" si="60"/>
        <v>0.29378936144680129</v>
      </c>
      <c r="N240" s="196">
        <f>[3]Кал!$P$27</f>
        <v>38.869322371713793</v>
      </c>
      <c r="O240" s="217">
        <f t="shared" si="61"/>
        <v>0.77738644743427587</v>
      </c>
      <c r="P240" s="197">
        <f>[3]Кал!$Q$27</f>
        <v>7.7738644743427585</v>
      </c>
      <c r="Q240" s="186">
        <f t="shared" si="50"/>
        <v>0.22261355256572415</v>
      </c>
      <c r="R240" s="194">
        <f>[3]Кал!$S$27</f>
        <v>50</v>
      </c>
      <c r="S240" s="295">
        <f t="shared" si="56"/>
        <v>0.48359708598747458</v>
      </c>
    </row>
    <row r="241" spans="4:19">
      <c r="D241" s="164" t="s">
        <v>686</v>
      </c>
      <c r="E241" s="135" t="str">
        <f>[3]Кал!$B$29</f>
        <v>Соскоб на энтеробиоз                     (самостоятельный забор)</v>
      </c>
      <c r="F241" s="137">
        <f>[3]Кал!$L$30+[3]Кал!$L$31</f>
        <v>19.735980410900474</v>
      </c>
      <c r="G241" s="215">
        <f t="shared" si="57"/>
        <v>0.17941800373545885</v>
      </c>
      <c r="H241" s="137">
        <f>[3]Кал!$M$30</f>
        <v>37.5</v>
      </c>
      <c r="I241" s="215">
        <f t="shared" si="58"/>
        <v>0.34090909090909088</v>
      </c>
      <c r="J241" s="137">
        <f>[3]Кал!$N$30</f>
        <v>0.18382532159783346</v>
      </c>
      <c r="K241" s="218">
        <f t="shared" si="59"/>
        <v>1.6711392872530316E-3</v>
      </c>
      <c r="L241" s="137">
        <f>[3]Кал!$O$30</f>
        <v>34.970743724275785</v>
      </c>
      <c r="M241" s="215">
        <f t="shared" si="60"/>
        <v>0.31791585203887079</v>
      </c>
      <c r="N241" s="196">
        <f>[3]Кал!$P$30</f>
        <v>92.390549456774096</v>
      </c>
      <c r="O241" s="217">
        <f t="shared" si="61"/>
        <v>0.83991408597067363</v>
      </c>
      <c r="P241" s="197">
        <f>[3]Кал!$Q$30</f>
        <v>18.478109891354819</v>
      </c>
      <c r="Q241" s="186">
        <f t="shared" si="50"/>
        <v>0.1600859140293264</v>
      </c>
      <c r="R241" s="194">
        <f>[3]Кал!$S$30</f>
        <v>110</v>
      </c>
      <c r="S241" s="295">
        <f t="shared" si="56"/>
        <v>0.52199823393180278</v>
      </c>
    </row>
    <row r="242" spans="4:19">
      <c r="D242" s="156" t="s">
        <v>294</v>
      </c>
      <c r="E242" s="134" t="s">
        <v>20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295" t="e">
        <f t="shared" si="56"/>
        <v>#DIV/0!</v>
      </c>
    </row>
    <row r="243" spans="4:19">
      <c r="D243" s="157" t="s">
        <v>295</v>
      </c>
      <c r="E243" s="135" t="str">
        <f>[3]мокрота!$B$8</f>
        <v>Общий анализ мокроты</v>
      </c>
      <c r="F243" s="137">
        <f>SUM([3]мокрота!$L$9:$L$10)</f>
        <v>49.339951027251182</v>
      </c>
      <c r="G243" s="215">
        <f t="shared" si="57"/>
        <v>0.41116625856042649</v>
      </c>
      <c r="H243" s="137">
        <f>[3]мокрота!$M$9</f>
        <v>10.227499999999999</v>
      </c>
      <c r="I243" s="215">
        <f t="shared" si="58"/>
        <v>8.5229166666666661E-2</v>
      </c>
      <c r="J243" s="137">
        <f>[3]мокрота!$N$9</f>
        <v>0.45956330399458367</v>
      </c>
      <c r="K243" s="218">
        <f t="shared" si="59"/>
        <v>3.8296941999548641E-3</v>
      </c>
      <c r="L243" s="137">
        <f>[3]мокрота!$O$9</f>
        <v>36.395254335254187</v>
      </c>
      <c r="M243" s="215">
        <f t="shared" si="60"/>
        <v>0.30329378612711821</v>
      </c>
      <c r="N243" s="196">
        <f>[3]мокрота!$P$9</f>
        <v>96.422268666499946</v>
      </c>
      <c r="O243" s="217">
        <f t="shared" si="61"/>
        <v>0.80351890555416616</v>
      </c>
      <c r="P243" s="197">
        <f>[3]мокрота!$Q$9</f>
        <v>19.284453733299991</v>
      </c>
      <c r="Q243" s="186">
        <f t="shared" si="50"/>
        <v>0.19648109444583378</v>
      </c>
      <c r="R243" s="194">
        <f>[3]мокрота!$S$9</f>
        <v>120</v>
      </c>
      <c r="S243" s="295">
        <f t="shared" si="56"/>
        <v>0.50022511942704806</v>
      </c>
    </row>
    <row r="244" spans="4:19">
      <c r="D244" s="157" t="s">
        <v>296</v>
      </c>
      <c r="E244" s="135" t="str">
        <f>[3]мокрота!$B$11</f>
        <v>ВК мокроты</v>
      </c>
      <c r="F244" s="137">
        <f>SUM([3]мокрота!$L$12:$L$13)</f>
        <v>99.923676815047401</v>
      </c>
      <c r="G244" s="215">
        <f t="shared" si="57"/>
        <v>0.47582703245260666</v>
      </c>
      <c r="H244" s="137">
        <f>[3]мокрота!$M$12</f>
        <v>10.227499999999999</v>
      </c>
      <c r="I244" s="215">
        <f t="shared" si="58"/>
        <v>4.8702380952380948E-2</v>
      </c>
      <c r="J244" s="137">
        <f>[3]мокрота!$N$12</f>
        <v>0.75827945159106303</v>
      </c>
      <c r="K244" s="218">
        <f t="shared" si="59"/>
        <v>3.6108545313860143E-3</v>
      </c>
      <c r="L244" s="137">
        <f>[3]мокрота!$O$12</f>
        <v>67.301521659490817</v>
      </c>
      <c r="M244" s="215">
        <f t="shared" si="60"/>
        <v>0.32048343647376581</v>
      </c>
      <c r="N244" s="196">
        <f>[3]мокрота!$P$12</f>
        <v>178.21097792612926</v>
      </c>
      <c r="O244" s="217">
        <f t="shared" si="61"/>
        <v>0.84862370441013935</v>
      </c>
      <c r="P244" s="197">
        <f>[3]мокрота!$Q$12</f>
        <v>35.642195585225856</v>
      </c>
      <c r="Q244" s="186">
        <f t="shared" si="50"/>
        <v>0.15137629558986065</v>
      </c>
      <c r="R244" s="194">
        <f>[3]мокрота!$S$12</f>
        <v>210</v>
      </c>
      <c r="S244" s="295">
        <f t="shared" si="56"/>
        <v>0.52814026793637359</v>
      </c>
    </row>
    <row r="245" spans="4:19">
      <c r="D245" s="157" t="s">
        <v>297</v>
      </c>
      <c r="E245" s="135" t="str">
        <f>[3]мокрота!$B$14</f>
        <v>Клеточный анализ мокроты</v>
      </c>
      <c r="F245" s="137">
        <f>SUM([3]мокрота!$L$15:$L$16)</f>
        <v>84.783725782464458</v>
      </c>
      <c r="G245" s="215">
        <f t="shared" si="57"/>
        <v>0.44623013569718134</v>
      </c>
      <c r="H245" s="137">
        <f>[3]мокрота!$M$15</f>
        <v>10.227499999999999</v>
      </c>
      <c r="I245" s="215">
        <f t="shared" si="58"/>
        <v>5.3828947368421046E-2</v>
      </c>
      <c r="J245" s="137">
        <f>[3]мокрота!$N$15</f>
        <v>7.0512496987361777</v>
      </c>
      <c r="K245" s="218">
        <f t="shared" si="59"/>
        <v>3.711184051966409E-2</v>
      </c>
      <c r="L245" s="137">
        <f>[3]мокрота!$O$15</f>
        <v>58.051128047683164</v>
      </c>
      <c r="M245" s="215">
        <f t="shared" si="60"/>
        <v>0.30553225288254299</v>
      </c>
      <c r="N245" s="196">
        <f>[3]мокрота!$P$15</f>
        <v>160.1136035288838</v>
      </c>
      <c r="O245" s="217">
        <f t="shared" si="61"/>
        <v>0.84270317646780946</v>
      </c>
      <c r="P245" s="197">
        <f>[3]мокрота!$Q$15</f>
        <v>32.022720705776763</v>
      </c>
      <c r="Q245" s="186">
        <f t="shared" si="50"/>
        <v>0.15729682353219052</v>
      </c>
      <c r="R245" s="194">
        <f>[3]мокрота!$S$15</f>
        <v>190</v>
      </c>
      <c r="S245" s="295">
        <f t="shared" si="56"/>
        <v>0.53717092358526652</v>
      </c>
    </row>
    <row r="246" spans="4:19">
      <c r="D246" s="166" t="s">
        <v>298</v>
      </c>
      <c r="E246" s="130" t="str">
        <f>[3]Трих.цитология!$B$7</f>
        <v>Исследование гинекологического материала</v>
      </c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295" t="e">
        <f t="shared" si="56"/>
        <v>#DIV/0!</v>
      </c>
    </row>
    <row r="247" spans="4:19">
      <c r="D247" s="157" t="s">
        <v>299</v>
      </c>
      <c r="E247" s="133" t="str">
        <f>[3]Трих.цитология!$B$8</f>
        <v>Исследование микрофлоры на гонококки и трихомонады</v>
      </c>
      <c r="F247" s="147">
        <f>SUM([3]Трих.цитология!$L$9:$L$10)</f>
        <v>71.434840852428906</v>
      </c>
      <c r="G247" s="215">
        <f t="shared" si="57"/>
        <v>0.42020494619075827</v>
      </c>
      <c r="H247" s="147">
        <f>[3]Трих.цитология!$M$9</f>
        <v>17.100000000000001</v>
      </c>
      <c r="I247" s="215">
        <f t="shared" si="58"/>
        <v>0.10058823529411766</v>
      </c>
      <c r="J247" s="147">
        <f>[3]Трих.цитология!$N$9</f>
        <v>0.59743229519295871</v>
      </c>
      <c r="K247" s="218">
        <f t="shared" si="59"/>
        <v>3.5143076187821101E-3</v>
      </c>
      <c r="L247" s="147">
        <f>[3]Трих.цитология!$O$9</f>
        <v>54.094106677172988</v>
      </c>
      <c r="M247" s="215">
        <f t="shared" si="60"/>
        <v>0.31820062751278227</v>
      </c>
      <c r="N247" s="190">
        <f>[3]Трих.цитология!$P$9</f>
        <v>143.22637982479486</v>
      </c>
      <c r="O247" s="217">
        <f t="shared" si="61"/>
        <v>0.84250811661644032</v>
      </c>
      <c r="P247" s="191">
        <f>[3]Трих.цитология!$Q$9</f>
        <v>28.645275964958973</v>
      </c>
      <c r="Q247" s="186">
        <f t="shared" si="50"/>
        <v>0.15749188338355963</v>
      </c>
      <c r="R247" s="189">
        <f>[3]Трих.цитология!$S$9</f>
        <v>170</v>
      </c>
      <c r="S247" s="295">
        <f t="shared" si="56"/>
        <v>0.5243074891036581</v>
      </c>
    </row>
    <row r="248" spans="4:19" ht="30">
      <c r="D248" s="157" t="s">
        <v>300</v>
      </c>
      <c r="E248" s="133" t="str">
        <f>[3]Трих.цитология!$B$11</f>
        <v>Цитологическое исследование мазка из цервикального канала</v>
      </c>
      <c r="F248" s="147">
        <f>SUM([3]Трих.цитология!$L$12:$L$13)</f>
        <v>60.441440008382699</v>
      </c>
      <c r="G248" s="215">
        <f t="shared" si="57"/>
        <v>0.33578577782434832</v>
      </c>
      <c r="H248" s="147">
        <f>[3]Трих.цитология!$M$12</f>
        <v>34.42</v>
      </c>
      <c r="I248" s="215">
        <f t="shared" si="58"/>
        <v>0.19122222222222224</v>
      </c>
      <c r="J248" s="147">
        <f>[3]Трих.цитология!$N$12</f>
        <v>0.56296504739336495</v>
      </c>
      <c r="K248" s="218">
        <f t="shared" si="59"/>
        <v>3.1275835966298052E-3</v>
      </c>
      <c r="L248" s="147">
        <f>[3]Трих.цитология!$O$12</f>
        <v>57.959610091996012</v>
      </c>
      <c r="M248" s="215">
        <f t="shared" si="60"/>
        <v>0.32199783384442227</v>
      </c>
      <c r="N248" s="190">
        <f>[3]Трих.цитология!$P$12</f>
        <v>153.38401514777206</v>
      </c>
      <c r="O248" s="217">
        <f t="shared" si="61"/>
        <v>0.85213341748762261</v>
      </c>
      <c r="P248" s="191">
        <f>[3]Трих.цитология!$Q$12</f>
        <v>30.676803029554414</v>
      </c>
      <c r="Q248" s="186">
        <f t="shared" si="50"/>
        <v>0.14786658251237744</v>
      </c>
      <c r="R248" s="189">
        <f>[3]Трих.цитология!$S$12</f>
        <v>180</v>
      </c>
      <c r="S248" s="295">
        <f t="shared" si="56"/>
        <v>0.53013558364320035</v>
      </c>
    </row>
    <row r="249" spans="4:19">
      <c r="D249" s="166" t="s">
        <v>302</v>
      </c>
      <c r="E249" s="130" t="s">
        <v>49</v>
      </c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295" t="e">
        <f t="shared" si="56"/>
        <v>#DIV/0!</v>
      </c>
    </row>
    <row r="250" spans="4:19">
      <c r="D250" s="157" t="s">
        <v>301</v>
      </c>
      <c r="E250" s="133" t="str">
        <f>[3]Прочие!$B$7</f>
        <v>Коагулограмма</v>
      </c>
      <c r="F250" s="147">
        <f>SUM([3]Прочие!$L$8:$L$9)</f>
        <v>166.53946135841232</v>
      </c>
      <c r="G250" s="215">
        <f t="shared" si="57"/>
        <v>0.33307892271682465</v>
      </c>
      <c r="H250" s="147">
        <f>[3]Прочие!$M$8</f>
        <v>87.63000000000001</v>
      </c>
      <c r="I250" s="215">
        <f t="shared" si="58"/>
        <v>0.17526000000000003</v>
      </c>
      <c r="J250" s="147">
        <f>[3]Прочие!$N$8</f>
        <v>4.789133378469872</v>
      </c>
      <c r="K250" s="218">
        <f t="shared" si="59"/>
        <v>9.5782667569397437E-3</v>
      </c>
      <c r="L250" s="147">
        <f>[3]Прочие!$O$8</f>
        <v>155.29558560701196</v>
      </c>
      <c r="M250" s="215">
        <f t="shared" si="60"/>
        <v>0.31059117121402391</v>
      </c>
      <c r="N250" s="190">
        <f>[3]Прочие!$P$8</f>
        <v>414.25418034389418</v>
      </c>
      <c r="O250" s="217">
        <f t="shared" si="61"/>
        <v>0.82850836068778833</v>
      </c>
      <c r="P250" s="191">
        <f>[3]Прочие!$Q$8</f>
        <v>82.850836068778847</v>
      </c>
      <c r="Q250" s="186">
        <f t="shared" si="50"/>
        <v>0.17149163931221165</v>
      </c>
      <c r="R250" s="189">
        <f>[3]Прочие!$S$8</f>
        <v>500</v>
      </c>
      <c r="S250" s="295">
        <f t="shared" si="56"/>
        <v>0.51791718947376442</v>
      </c>
    </row>
    <row r="251" spans="4:19">
      <c r="D251" s="157" t="s">
        <v>303</v>
      </c>
      <c r="E251" s="133" t="str">
        <f>[3]Прочие!$B$10</f>
        <v>Определение группы крови и резус-фактора</v>
      </c>
      <c r="F251" s="147">
        <f>SUM([3]Прочие!$L$11:$L$12)</f>
        <v>130.20357888021326</v>
      </c>
      <c r="G251" s="215">
        <f t="shared" si="57"/>
        <v>0.43401192960071083</v>
      </c>
      <c r="H251" s="147">
        <f>[3]Прочие!$M$11</f>
        <v>26.375800000000005</v>
      </c>
      <c r="I251" s="215">
        <f t="shared" si="58"/>
        <v>8.7919333333333349E-2</v>
      </c>
      <c r="J251" s="147">
        <f>[3]Прочие!$N$11</f>
        <v>0.98806110358835475</v>
      </c>
      <c r="K251" s="218">
        <f t="shared" si="59"/>
        <v>3.2935370119611825E-3</v>
      </c>
      <c r="L251" s="147">
        <f>[3]Прочие!$O$11</f>
        <v>95.668795956946383</v>
      </c>
      <c r="M251" s="215">
        <f t="shared" si="60"/>
        <v>0.3188959865231546</v>
      </c>
      <c r="N251" s="190">
        <f>[3]Прочие!$P$11</f>
        <v>253.236235940748</v>
      </c>
      <c r="O251" s="217">
        <f t="shared" si="61"/>
        <v>0.84412078646916</v>
      </c>
      <c r="P251" s="191">
        <f>[3]Прочие!$Q$11</f>
        <v>50.647247188149606</v>
      </c>
      <c r="Q251" s="186">
        <f t="shared" si="50"/>
        <v>0.15587921353084</v>
      </c>
      <c r="R251" s="189">
        <f>[3]Прочие!$S$11</f>
        <v>300</v>
      </c>
      <c r="S251" s="295">
        <f t="shared" si="56"/>
        <v>0.52522479994600535</v>
      </c>
    </row>
    <row r="252" spans="4:19">
      <c r="D252" s="157" t="s">
        <v>304</v>
      </c>
      <c r="E252" s="133" t="str">
        <f>[3]Прочие!$B$13</f>
        <v>RW-экспресс метод</v>
      </c>
      <c r="F252" s="147">
        <f>SUM([3]Прочие!$L$13:$L$14)</f>
        <v>24.223921652132702</v>
      </c>
      <c r="G252" s="215">
        <f t="shared" si="57"/>
        <v>0.22021746956484275</v>
      </c>
      <c r="H252" s="147">
        <f>[3]Прочие!$M$14</f>
        <v>14.639999999999999</v>
      </c>
      <c r="I252" s="215">
        <f t="shared" si="58"/>
        <v>0.13309090909090909</v>
      </c>
      <c r="J252" s="147">
        <f>[3]Прочие!$N$14</f>
        <v>0.36765064319566693</v>
      </c>
      <c r="K252" s="218">
        <f t="shared" si="59"/>
        <v>3.3422785745060631E-3</v>
      </c>
      <c r="L252" s="147">
        <f>[3]Прочие!$O$14</f>
        <v>35.804089361308669</v>
      </c>
      <c r="M252" s="215">
        <f t="shared" si="60"/>
        <v>0.32549172146644245</v>
      </c>
      <c r="N252" s="190">
        <f>[3]Прочие!$P$14</f>
        <v>94.771642067537528</v>
      </c>
      <c r="O252" s="217">
        <f t="shared" si="61"/>
        <v>0.86156038243215938</v>
      </c>
      <c r="P252" s="191">
        <f>[3]Прочие!$Q$14</f>
        <v>18.954328413507508</v>
      </c>
      <c r="Q252" s="186">
        <f t="shared" si="50"/>
        <v>0.13843961756784065</v>
      </c>
      <c r="R252" s="189">
        <f>[3]Прочие!$S$14</f>
        <v>110</v>
      </c>
      <c r="S252" s="295">
        <f t="shared" si="56"/>
        <v>0.35665065723025791</v>
      </c>
    </row>
    <row r="253" spans="4:19" s="220" customFormat="1" ht="24.75" customHeight="1">
      <c r="D253" s="219"/>
      <c r="E253" s="221"/>
      <c r="F253" s="227" t="s">
        <v>670</v>
      </c>
      <c r="G253" s="228"/>
      <c r="H253" s="227" t="s">
        <v>671</v>
      </c>
      <c r="I253" s="228"/>
      <c r="J253" s="227" t="s">
        <v>672</v>
      </c>
      <c r="K253" s="229"/>
      <c r="L253" s="227" t="s">
        <v>673</v>
      </c>
      <c r="M253" s="215"/>
      <c r="N253" s="221"/>
      <c r="O253" s="221"/>
      <c r="P253" s="221"/>
      <c r="Q253" s="221"/>
      <c r="R253" s="222"/>
      <c r="S253" s="295" t="e">
        <f t="shared" si="56"/>
        <v>#VALUE!</v>
      </c>
    </row>
    <row r="254" spans="4:19">
      <c r="D254" s="157" t="s">
        <v>305</v>
      </c>
      <c r="E254" s="133" t="str">
        <f>[3]Прочие!$B$16</f>
        <v>Отделяемое слизистых на золотистый стафилококк из зева</v>
      </c>
      <c r="F254" s="223">
        <f>[3]Прочие!$N$17</f>
        <v>100</v>
      </c>
      <c r="G254" s="225">
        <f t="shared" si="57"/>
        <v>0.625</v>
      </c>
      <c r="H254" s="224">
        <f>[3]Прочие!$O$17</f>
        <v>4.5</v>
      </c>
      <c r="I254" s="225">
        <f t="shared" si="58"/>
        <v>2.8125000000000001E-2</v>
      </c>
      <c r="J254" s="224">
        <f>[3]Прочие!$P$17</f>
        <v>30</v>
      </c>
      <c r="K254" s="226">
        <f t="shared" si="59"/>
        <v>0.1875</v>
      </c>
      <c r="L254" s="224">
        <f>[3]Прочие!$Q$17</f>
        <v>21.53</v>
      </c>
      <c r="M254" s="225">
        <f t="shared" si="60"/>
        <v>0.1345625</v>
      </c>
      <c r="N254" s="224"/>
      <c r="O254" s="224"/>
      <c r="P254" s="224"/>
      <c r="Q254" s="224"/>
      <c r="R254" s="223">
        <f>[3]Прочие!$S$17</f>
        <v>160</v>
      </c>
      <c r="S254" s="295">
        <f t="shared" si="56"/>
        <v>0.84062499999999996</v>
      </c>
    </row>
    <row r="255" spans="4:19">
      <c r="D255" s="157" t="s">
        <v>306</v>
      </c>
      <c r="E255" s="133" t="str">
        <f>[3]Прочие!$B$19</f>
        <v>Отделяемое слизистых на золотистый стафилококк из носа</v>
      </c>
      <c r="F255" s="223">
        <f>[3]Прочие!$N$17</f>
        <v>100</v>
      </c>
      <c r="G255" s="225">
        <f t="shared" si="57"/>
        <v>0.625</v>
      </c>
      <c r="H255" s="224">
        <f>[3]Прочие!$O$20</f>
        <v>4.5</v>
      </c>
      <c r="I255" s="225">
        <f t="shared" si="58"/>
        <v>2.8125000000000001E-2</v>
      </c>
      <c r="J255" s="224">
        <f>[3]Прочие!$P$20</f>
        <v>30</v>
      </c>
      <c r="K255" s="226">
        <f t="shared" si="59"/>
        <v>0.1875</v>
      </c>
      <c r="L255" s="224">
        <f>[3]Прочие!$Q$20</f>
        <v>21.53</v>
      </c>
      <c r="M255" s="225">
        <f t="shared" si="60"/>
        <v>0.1345625</v>
      </c>
      <c r="N255" s="224"/>
      <c r="O255" s="224"/>
      <c r="P255" s="224"/>
      <c r="Q255" s="224"/>
      <c r="R255" s="223">
        <f>[3]Прочие!$S$20</f>
        <v>160</v>
      </c>
      <c r="S255" s="295">
        <f t="shared" si="56"/>
        <v>0.84062499999999996</v>
      </c>
    </row>
    <row r="256" spans="4:19">
      <c r="D256" s="157" t="s">
        <v>307</v>
      </c>
      <c r="E256" s="133" t="str">
        <f>[3]Прочие!$B$22</f>
        <v>Анализ крови на антитела к брюшному тифу</v>
      </c>
      <c r="F256" s="223">
        <v>115</v>
      </c>
      <c r="G256" s="225">
        <f t="shared" si="57"/>
        <v>0.5</v>
      </c>
      <c r="H256" s="224">
        <f>[3]Прочие!$O$23</f>
        <v>10.5</v>
      </c>
      <c r="I256" s="225">
        <f t="shared" si="58"/>
        <v>4.5652173913043478E-2</v>
      </c>
      <c r="J256" s="224">
        <f>[3]Прочие!$P$23</f>
        <v>80</v>
      </c>
      <c r="K256" s="226">
        <f t="shared" si="59"/>
        <v>0.34782608695652173</v>
      </c>
      <c r="L256" s="224">
        <f>[3]Прочие!$Q$23</f>
        <v>21.53</v>
      </c>
      <c r="M256" s="225">
        <f t="shared" si="60"/>
        <v>9.3608695652173918E-2</v>
      </c>
      <c r="N256" s="224"/>
      <c r="O256" s="224"/>
      <c r="P256" s="224"/>
      <c r="Q256" s="224"/>
      <c r="R256" s="223">
        <f>[3]Прочие!$S$23</f>
        <v>230</v>
      </c>
      <c r="S256" s="295">
        <f t="shared" si="56"/>
        <v>0.89347826086956517</v>
      </c>
    </row>
    <row r="257" spans="4:19">
      <c r="D257" s="157" t="s">
        <v>308</v>
      </c>
      <c r="E257" s="133" t="str">
        <f>[3]Прочие!$B$25</f>
        <v>Анализ кала к шигеллам и сальмонеллам</v>
      </c>
      <c r="F257" s="223">
        <v>124</v>
      </c>
      <c r="G257" s="225">
        <f t="shared" si="57"/>
        <v>0.82666666666666666</v>
      </c>
      <c r="H257" s="224">
        <f>[3]Прочие!$O$26</f>
        <v>4.5</v>
      </c>
      <c r="I257" s="225">
        <f t="shared" si="58"/>
        <v>0.03</v>
      </c>
      <c r="J257" s="224">
        <f>[3]Прочие!$P$26</f>
        <v>0</v>
      </c>
      <c r="K257" s="226">
        <f t="shared" si="59"/>
        <v>0</v>
      </c>
      <c r="L257" s="224">
        <f>[3]Прочие!$Q$26</f>
        <v>21.53</v>
      </c>
      <c r="M257" s="225">
        <f t="shared" si="60"/>
        <v>0.14353333333333335</v>
      </c>
      <c r="N257" s="224"/>
      <c r="O257" s="224"/>
      <c r="P257" s="224"/>
      <c r="Q257" s="224"/>
      <c r="R257" s="223">
        <f>[3]Прочие!$S$26</f>
        <v>150</v>
      </c>
      <c r="S257" s="295">
        <f t="shared" si="56"/>
        <v>0.85666666666666669</v>
      </c>
    </row>
    <row r="258" spans="4:19" ht="30">
      <c r="D258" s="157" t="s">
        <v>660</v>
      </c>
      <c r="E258" s="133" t="str">
        <f>прейскурант!D293</f>
        <v>Химико-токсикологическое исследование мочи на наркотические и психоактивные вещества</v>
      </c>
      <c r="F258" s="189">
        <f>[8]Оружие!$K$11</f>
        <v>0</v>
      </c>
      <c r="G258" s="215">
        <f t="shared" si="57"/>
        <v>0</v>
      </c>
      <c r="H258" s="147">
        <f>[8]Оружие!$L$11</f>
        <v>0</v>
      </c>
      <c r="I258" s="215">
        <f t="shared" si="58"/>
        <v>0</v>
      </c>
      <c r="J258" s="147">
        <f>[8]Оружие!$M$11</f>
        <v>0</v>
      </c>
      <c r="K258" s="218">
        <f t="shared" si="59"/>
        <v>0</v>
      </c>
      <c r="L258" s="147">
        <f>[8]Оружие!$N$11</f>
        <v>0</v>
      </c>
      <c r="M258" s="215">
        <f t="shared" si="60"/>
        <v>0</v>
      </c>
      <c r="N258" s="147">
        <f>[8]Оружие!$O$11</f>
        <v>0</v>
      </c>
      <c r="O258" s="217">
        <f>N258/R258</f>
        <v>0</v>
      </c>
      <c r="P258" s="147">
        <f>[8]Оружие!$P$11</f>
        <v>0</v>
      </c>
      <c r="Q258" s="186">
        <f>(R258-N258)/R258</f>
        <v>1</v>
      </c>
      <c r="R258" s="189">
        <f>[8]Оружие!$R$11</f>
        <v>470</v>
      </c>
      <c r="S258" s="295">
        <f t="shared" si="56"/>
        <v>0</v>
      </c>
    </row>
    <row r="259" spans="4:19">
      <c r="D259" s="163" t="s">
        <v>309</v>
      </c>
      <c r="E259" s="131" t="s">
        <v>53</v>
      </c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295" t="e">
        <f t="shared" si="56"/>
        <v>#DIV/0!</v>
      </c>
    </row>
    <row r="260" spans="4:19">
      <c r="D260" s="162" t="s">
        <v>310</v>
      </c>
      <c r="E260" s="132" t="s">
        <v>24</v>
      </c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295" t="e">
        <f t="shared" si="56"/>
        <v>#DIV/0!</v>
      </c>
    </row>
    <row r="261" spans="4:19">
      <c r="D261" s="161" t="s">
        <v>311</v>
      </c>
      <c r="E261" s="142" t="str">
        <f>[9]УЗИ!$B$7</f>
        <v>УЗИ органов брюшной полости</v>
      </c>
      <c r="F261" s="147">
        <f>[10]УЗИ!$L$8</f>
        <v>288.99077840225891</v>
      </c>
      <c r="G261" s="215">
        <f t="shared" ref="G261:G274" si="62">F261/R261</f>
        <v>0.41284396914608418</v>
      </c>
      <c r="H261" s="147">
        <f>[10]УЗИ!$M$8</f>
        <v>30.081159999999997</v>
      </c>
      <c r="I261" s="215">
        <f t="shared" ref="I261:I274" si="63">H261/R261</f>
        <v>4.2973085714285708E-2</v>
      </c>
      <c r="J261" s="147">
        <f>[10]УЗИ!$N$8</f>
        <v>68.830549876443911</v>
      </c>
      <c r="K261" s="218">
        <f t="shared" ref="K261:K274" si="64">J261/R261</f>
        <v>9.8329356966348438E-2</v>
      </c>
      <c r="L261" s="147">
        <f>[10]УЗИ!$O$8</f>
        <v>194.95049979694681</v>
      </c>
      <c r="M261" s="215">
        <f t="shared" ref="M261:M274" si="65">L261/R261</f>
        <v>0.2785007139956383</v>
      </c>
      <c r="N261" s="190">
        <f>[10]УЗИ!$P$8</f>
        <v>582.85298807564959</v>
      </c>
      <c r="O261" s="217">
        <f t="shared" ref="O261:O274" si="66">N261/R261</f>
        <v>0.83264712582235656</v>
      </c>
      <c r="P261" s="191">
        <f>[10]УЗИ!$Q$8</f>
        <v>116.57059761512993</v>
      </c>
      <c r="Q261" s="186">
        <f t="shared" ref="Q261:Q274" si="67">(R261-N261)/R261</f>
        <v>0.16735287417764344</v>
      </c>
      <c r="R261" s="189">
        <f>[10]УЗИ!$S$8</f>
        <v>700</v>
      </c>
      <c r="S261" s="295">
        <f t="shared" si="56"/>
        <v>0.55414641182671831</v>
      </c>
    </row>
    <row r="262" spans="4:19">
      <c r="D262" s="161" t="s">
        <v>312</v>
      </c>
      <c r="E262" s="142" t="str">
        <f>[9]УЗИ!$B$9</f>
        <v>УЗИ поджелудочной железы</v>
      </c>
      <c r="F262" s="147">
        <f>[10]УЗИ!$L$10</f>
        <v>107.42678068729283</v>
      </c>
      <c r="G262" s="215">
        <f t="shared" si="62"/>
        <v>0.35808926895764276</v>
      </c>
      <c r="H262" s="147">
        <f>[10]УЗИ!$M$10</f>
        <v>30.081159999999997</v>
      </c>
      <c r="I262" s="215">
        <f t="shared" si="63"/>
        <v>0.10027053333333333</v>
      </c>
      <c r="J262" s="147">
        <f>[10]УЗИ!$N$10</f>
        <v>27.366363203887339</v>
      </c>
      <c r="K262" s="218">
        <f t="shared" si="64"/>
        <v>9.1221210679624465E-2</v>
      </c>
      <c r="L262" s="147">
        <f>[10]УЗИ!$O$10</f>
        <v>84.016293934442942</v>
      </c>
      <c r="M262" s="215">
        <f t="shared" si="65"/>
        <v>0.28005431311480983</v>
      </c>
      <c r="N262" s="190">
        <f>[10]УЗИ!$P$10</f>
        <v>248.8905978256231</v>
      </c>
      <c r="O262" s="217">
        <f t="shared" si="66"/>
        <v>0.82963532608541035</v>
      </c>
      <c r="P262" s="191">
        <f>[10]УЗИ!$Q$10</f>
        <v>49.778119565124626</v>
      </c>
      <c r="Q262" s="186">
        <f t="shared" si="67"/>
        <v>0.17036467391458965</v>
      </c>
      <c r="R262" s="189">
        <f>[10]УЗИ!$S$10</f>
        <v>300</v>
      </c>
      <c r="S262" s="295">
        <f t="shared" si="56"/>
        <v>0.54958101297060058</v>
      </c>
    </row>
    <row r="263" spans="4:19">
      <c r="D263" s="161" t="s">
        <v>313</v>
      </c>
      <c r="E263" s="142" t="str">
        <f>[9]УЗИ!$B$11</f>
        <v>УЗИ селезенки</v>
      </c>
      <c r="F263" s="147">
        <f>[10]УЗИ!$L$12</f>
        <v>107.42678068729283</v>
      </c>
      <c r="G263" s="215">
        <f t="shared" si="62"/>
        <v>0.35808926895764276</v>
      </c>
      <c r="H263" s="147">
        <f>[10]УЗИ!$M$12</f>
        <v>30.081159999999997</v>
      </c>
      <c r="I263" s="215">
        <f t="shared" si="63"/>
        <v>0.10027053333333333</v>
      </c>
      <c r="J263" s="147">
        <f>[10]УЗИ!$N$12</f>
        <v>27.366363203887339</v>
      </c>
      <c r="K263" s="218">
        <f t="shared" si="64"/>
        <v>9.1221210679624465E-2</v>
      </c>
      <c r="L263" s="147">
        <f>[10]УЗИ!$O$12</f>
        <v>84.016293934442942</v>
      </c>
      <c r="M263" s="215">
        <f t="shared" si="65"/>
        <v>0.28005431311480983</v>
      </c>
      <c r="N263" s="190">
        <f>[10]УЗИ!$P$12</f>
        <v>248.8905978256231</v>
      </c>
      <c r="O263" s="217">
        <f t="shared" si="66"/>
        <v>0.82963532608541035</v>
      </c>
      <c r="P263" s="191">
        <f>[10]УЗИ!$Q$12</f>
        <v>49.778119565124626</v>
      </c>
      <c r="Q263" s="186">
        <f t="shared" si="67"/>
        <v>0.17036467391458965</v>
      </c>
      <c r="R263" s="189">
        <f>[10]УЗИ!$S$12</f>
        <v>300</v>
      </c>
      <c r="S263" s="295">
        <f t="shared" si="56"/>
        <v>0.54958101297060058</v>
      </c>
    </row>
    <row r="264" spans="4:19">
      <c r="D264" s="161" t="s">
        <v>314</v>
      </c>
      <c r="E264" s="142" t="str">
        <f>[9]УЗИ!$B$13</f>
        <v>УЗИ почек и надпочечников</v>
      </c>
      <c r="F264" s="147">
        <f>[10]УЗИ!$L$14</f>
        <v>135.45115825789097</v>
      </c>
      <c r="G264" s="215">
        <f t="shared" si="62"/>
        <v>0.38700330930825988</v>
      </c>
      <c r="H264" s="147">
        <f>[10]УЗИ!$M$14</f>
        <v>30.081159999999997</v>
      </c>
      <c r="I264" s="215">
        <f t="shared" si="63"/>
        <v>8.5946171428571416E-2</v>
      </c>
      <c r="J264" s="147">
        <f>[10]УЗИ!$N$14</f>
        <v>27.366363203887339</v>
      </c>
      <c r="K264" s="218">
        <f t="shared" si="64"/>
        <v>7.8189609153963821E-2</v>
      </c>
      <c r="L264" s="147">
        <f>[10]УЗИ!$O$14</f>
        <v>101.13897304324848</v>
      </c>
      <c r="M264" s="215">
        <f t="shared" si="65"/>
        <v>0.28896849440928141</v>
      </c>
      <c r="N264" s="190">
        <f>[10]УЗИ!$P$14</f>
        <v>294.03765450502681</v>
      </c>
      <c r="O264" s="217">
        <f t="shared" si="66"/>
        <v>0.84010758430007659</v>
      </c>
      <c r="P264" s="191">
        <f>[10]УЗИ!$Q$14</f>
        <v>58.807530901005364</v>
      </c>
      <c r="Q264" s="186">
        <f t="shared" si="67"/>
        <v>0.15989241569992341</v>
      </c>
      <c r="R264" s="189">
        <f>[10]УЗИ!$S$14</f>
        <v>350</v>
      </c>
      <c r="S264" s="295">
        <f t="shared" si="56"/>
        <v>0.55113908989079508</v>
      </c>
    </row>
    <row r="265" spans="4:19">
      <c r="D265" s="161" t="s">
        <v>315</v>
      </c>
      <c r="E265" s="142" t="str">
        <f>[9]УЗИ!$B$15</f>
        <v>УЗИ предстательной железы и яичек</v>
      </c>
      <c r="F265" s="147">
        <f>[10]УЗИ!$L$16</f>
        <v>135.45115825789097</v>
      </c>
      <c r="G265" s="215">
        <f t="shared" si="62"/>
        <v>0.38700330930825988</v>
      </c>
      <c r="H265" s="147">
        <f>[10]УЗИ!$M$16</f>
        <v>30.081159999999997</v>
      </c>
      <c r="I265" s="215">
        <f t="shared" si="63"/>
        <v>8.5946171428571416E-2</v>
      </c>
      <c r="J265" s="147">
        <f>[10]УЗИ!$N$16</f>
        <v>27.366363203887339</v>
      </c>
      <c r="K265" s="218">
        <f t="shared" si="64"/>
        <v>7.8189609153963821E-2</v>
      </c>
      <c r="L265" s="147">
        <f>[10]УЗИ!$O$16</f>
        <v>101.13897304324848</v>
      </c>
      <c r="M265" s="215">
        <f t="shared" si="65"/>
        <v>0.28896849440928141</v>
      </c>
      <c r="N265" s="190">
        <f>[10]УЗИ!$P$16</f>
        <v>294.03765450502681</v>
      </c>
      <c r="O265" s="217">
        <f t="shared" si="66"/>
        <v>0.84010758430007659</v>
      </c>
      <c r="P265" s="191">
        <f>[10]УЗИ!$Q$16</f>
        <v>58.807530901005364</v>
      </c>
      <c r="Q265" s="186">
        <f t="shared" si="67"/>
        <v>0.15989241569992341</v>
      </c>
      <c r="R265" s="189">
        <f>[10]УЗИ!$S$16</f>
        <v>350</v>
      </c>
      <c r="S265" s="295">
        <f t="shared" ref="S265:S328" si="68">(F265+H265+J265)/R265</f>
        <v>0.55113908989079508</v>
      </c>
    </row>
    <row r="266" spans="4:19" ht="30">
      <c r="D266" s="161" t="s">
        <v>316</v>
      </c>
      <c r="E266" s="142" t="str">
        <f>[9]УЗИ!$B$17</f>
        <v>УЗИ предстательной железы и яичек с определением остаточной мочи</v>
      </c>
      <c r="F266" s="147">
        <f>[10]УЗИ!$L$18</f>
        <v>199.90722667026668</v>
      </c>
      <c r="G266" s="215">
        <f t="shared" si="62"/>
        <v>0.39981445334053334</v>
      </c>
      <c r="H266" s="147">
        <f>[10]УЗИ!$M$18</f>
        <v>30.081159999999997</v>
      </c>
      <c r="I266" s="215">
        <f t="shared" si="63"/>
        <v>6.0162319999999991E-2</v>
      </c>
      <c r="J266" s="147">
        <f>[10]УЗИ!$N$18</f>
        <v>54.732726407774678</v>
      </c>
      <c r="K266" s="218">
        <f t="shared" si="64"/>
        <v>0.10946545281554936</v>
      </c>
      <c r="L266" s="147">
        <f>[10]УЗИ!$O$18</f>
        <v>140.52113499350128</v>
      </c>
      <c r="M266" s="215">
        <f t="shared" si="65"/>
        <v>0.28104226998700255</v>
      </c>
      <c r="N266" s="190">
        <f>[10]УЗИ!$P$18</f>
        <v>425.24224807154263</v>
      </c>
      <c r="O266" s="217">
        <f t="shared" si="66"/>
        <v>0.8504844961430853</v>
      </c>
      <c r="P266" s="191">
        <f>[10]УЗИ!$Q$18</f>
        <v>76.543604652877676</v>
      </c>
      <c r="Q266" s="186">
        <f t="shared" si="67"/>
        <v>0.14951550385691473</v>
      </c>
      <c r="R266" s="189">
        <f>[10]УЗИ!$S$18</f>
        <v>500</v>
      </c>
      <c r="S266" s="295">
        <f t="shared" si="68"/>
        <v>0.56944222615608275</v>
      </c>
    </row>
    <row r="267" spans="4:19">
      <c r="D267" s="161" t="s">
        <v>317</v>
      </c>
      <c r="E267" s="142" t="str">
        <f>[9]УЗИ!$B$19</f>
        <v>УЗИ сердца и сосудов (эхокардиография)</v>
      </c>
      <c r="F267" s="147">
        <f>[10]УЗИ!$L$20</f>
        <v>382.15060323542906</v>
      </c>
      <c r="G267" s="215">
        <f t="shared" si="62"/>
        <v>0.42461178137269895</v>
      </c>
      <c r="H267" s="147">
        <f>[10]УЗИ!$M$20</f>
        <v>30.081159999999997</v>
      </c>
      <c r="I267" s="215">
        <f t="shared" si="63"/>
        <v>3.3423511111111109E-2</v>
      </c>
      <c r="J267" s="147">
        <f>[10]УЗИ!$N$20</f>
        <v>82.928373345113144</v>
      </c>
      <c r="K267" s="218">
        <f t="shared" si="64"/>
        <v>9.2142637050125709E-2</v>
      </c>
      <c r="L267" s="147">
        <f>[10]УЗИ!$O$20</f>
        <v>251.87043610712772</v>
      </c>
      <c r="M267" s="215">
        <f t="shared" si="65"/>
        <v>0.27985604011903081</v>
      </c>
      <c r="N267" s="190">
        <f>[10]УЗИ!$P$20</f>
        <v>747.03057268766997</v>
      </c>
      <c r="O267" s="217">
        <f t="shared" si="66"/>
        <v>0.83003396965296661</v>
      </c>
      <c r="P267" s="191">
        <f>[10]УЗИ!$Q$20</f>
        <v>149.40611453753399</v>
      </c>
      <c r="Q267" s="186">
        <f t="shared" si="67"/>
        <v>0.16996603034703336</v>
      </c>
      <c r="R267" s="189">
        <f>[10]УЗИ!$S$20</f>
        <v>900</v>
      </c>
      <c r="S267" s="295">
        <f t="shared" si="68"/>
        <v>0.55017792953393574</v>
      </c>
    </row>
    <row r="268" spans="4:19">
      <c r="D268" s="161" t="s">
        <v>318</v>
      </c>
      <c r="E268" s="142" t="str">
        <f>[9]УЗИ!$B$21</f>
        <v>УЗИ щитовидной железы</v>
      </c>
      <c r="F268" s="147">
        <f>[10]УЗИ!$L$22</f>
        <v>109.69137685461391</v>
      </c>
      <c r="G268" s="215">
        <f t="shared" si="62"/>
        <v>0.36563792284871305</v>
      </c>
      <c r="H268" s="147">
        <f>[10]УЗИ!$M$22</f>
        <v>30.081159999999997</v>
      </c>
      <c r="I268" s="215">
        <f t="shared" si="63"/>
        <v>0.10027053333333333</v>
      </c>
      <c r="J268" s="147">
        <f>[10]УЗИ!$N$22</f>
        <v>20.732093336278286</v>
      </c>
      <c r="K268" s="218">
        <f t="shared" si="64"/>
        <v>6.9106977787594281E-2</v>
      </c>
      <c r="L268" s="147">
        <f>[10]УЗИ!$O$22</f>
        <v>85.39994477151815</v>
      </c>
      <c r="M268" s="215">
        <f t="shared" si="65"/>
        <v>0.28466648257172716</v>
      </c>
      <c r="N268" s="190">
        <f>[10]УЗИ!$P$22</f>
        <v>245.90457496241038</v>
      </c>
      <c r="O268" s="217">
        <f t="shared" si="66"/>
        <v>0.81968191654136791</v>
      </c>
      <c r="P268" s="191">
        <f>[10]УЗИ!$Q$22</f>
        <v>49.18091499248208</v>
      </c>
      <c r="Q268" s="186">
        <f t="shared" si="67"/>
        <v>0.18031808345863207</v>
      </c>
      <c r="R268" s="189">
        <f>[10]УЗИ!$S$22</f>
        <v>300</v>
      </c>
      <c r="S268" s="295">
        <f t="shared" si="68"/>
        <v>0.53501543396964069</v>
      </c>
    </row>
    <row r="269" spans="4:19">
      <c r="D269" s="161" t="s">
        <v>319</v>
      </c>
      <c r="E269" s="142" t="str">
        <f>[9]УЗИ!$B$23</f>
        <v>УЗИ головного мозга (детям)</v>
      </c>
      <c r="F269" s="147">
        <f>[10]УЗИ!$L$24</f>
        <v>205.22902766347119</v>
      </c>
      <c r="G269" s="215">
        <f t="shared" si="62"/>
        <v>0.41045805532694235</v>
      </c>
      <c r="H269" s="147">
        <f>[10]УЗИ!$M$24</f>
        <v>30.081159999999997</v>
      </c>
      <c r="I269" s="215">
        <f t="shared" si="63"/>
        <v>6.0162319999999991E-2</v>
      </c>
      <c r="J269" s="147">
        <f>[10]УЗИ!$N$24</f>
        <v>41.464186672556572</v>
      </c>
      <c r="K269" s="218">
        <f t="shared" si="64"/>
        <v>8.2928373345113146E-2</v>
      </c>
      <c r="L269" s="147">
        <f>[10]УЗИ!$O$24</f>
        <v>143.77271446062801</v>
      </c>
      <c r="M269" s="215">
        <f t="shared" si="65"/>
        <v>0.28754542892125601</v>
      </c>
      <c r="N269" s="190">
        <f>[10]УЗИ!$P$24</f>
        <v>420.54708879665577</v>
      </c>
      <c r="O269" s="217">
        <f t="shared" si="66"/>
        <v>0.84109417759331151</v>
      </c>
      <c r="P269" s="191">
        <f>[10]УЗИ!$Q$24</f>
        <v>84.109417759331166</v>
      </c>
      <c r="Q269" s="186">
        <f t="shared" si="67"/>
        <v>0.15890582240668846</v>
      </c>
      <c r="R269" s="189">
        <f>[10]УЗИ!$S$24</f>
        <v>500</v>
      </c>
      <c r="S269" s="295">
        <f t="shared" si="68"/>
        <v>0.55354874867205561</v>
      </c>
    </row>
    <row r="270" spans="4:19">
      <c r="D270" s="161" t="s">
        <v>320</v>
      </c>
      <c r="E270" s="142" t="str">
        <f>[9]УЗИ!$B$25</f>
        <v>УЗИ мочевого пузыря</v>
      </c>
      <c r="F270" s="147">
        <f>[10]УЗИ!$L$26</f>
        <v>137.99882894612716</v>
      </c>
      <c r="G270" s="215">
        <f t="shared" si="62"/>
        <v>0.39428236841750619</v>
      </c>
      <c r="H270" s="147">
        <f>[10]УЗИ!$M$26</f>
        <v>30.081159999999997</v>
      </c>
      <c r="I270" s="215">
        <f t="shared" si="63"/>
        <v>8.5946171428571416E-2</v>
      </c>
      <c r="J270" s="147">
        <f>[10]УЗИ!$N$26</f>
        <v>20.732093336278286</v>
      </c>
      <c r="K270" s="218">
        <f t="shared" si="64"/>
        <v>5.9234552389366528E-2</v>
      </c>
      <c r="L270" s="147">
        <f>[10]УЗИ!$O$26</f>
        <v>102.6955802349581</v>
      </c>
      <c r="M270" s="215">
        <f t="shared" si="65"/>
        <v>0.29341594352845174</v>
      </c>
      <c r="N270" s="190">
        <f>[10]УЗИ!$P$26</f>
        <v>291.50766251736354</v>
      </c>
      <c r="O270" s="217">
        <f t="shared" si="66"/>
        <v>0.83287903576389588</v>
      </c>
      <c r="P270" s="191">
        <f>[10]УЗИ!$Q$26</f>
        <v>58.301532503472714</v>
      </c>
      <c r="Q270" s="186">
        <f t="shared" si="67"/>
        <v>0.16712096423610417</v>
      </c>
      <c r="R270" s="189">
        <f>[10]УЗИ!$S$26</f>
        <v>350</v>
      </c>
      <c r="S270" s="295">
        <f t="shared" si="68"/>
        <v>0.5394630922354442</v>
      </c>
    </row>
    <row r="271" spans="4:19">
      <c r="D271" s="161" t="s">
        <v>321</v>
      </c>
      <c r="E271" s="142" t="str">
        <f>[9]УЗИ!$B$27</f>
        <v>УЗИ молочных желез</v>
      </c>
      <c r="F271" s="147">
        <f>[10]УЗИ!$L$28</f>
        <v>107.42678068729283</v>
      </c>
      <c r="G271" s="215">
        <f t="shared" si="62"/>
        <v>0.35808926895764276</v>
      </c>
      <c r="H271" s="147">
        <f>[10]УЗИ!$M$28</f>
        <v>30.081159999999997</v>
      </c>
      <c r="I271" s="215">
        <f t="shared" si="63"/>
        <v>0.10027053333333333</v>
      </c>
      <c r="J271" s="147">
        <f>[10]УЗИ!$N$28</f>
        <v>27.366363203887339</v>
      </c>
      <c r="K271" s="218">
        <f t="shared" si="64"/>
        <v>9.1221210679624465E-2</v>
      </c>
      <c r="L271" s="147">
        <f>[10]УЗИ!$O$28</f>
        <v>84.016293934442942</v>
      </c>
      <c r="M271" s="215">
        <f t="shared" si="65"/>
        <v>0.28005431311480983</v>
      </c>
      <c r="N271" s="190">
        <f>[10]УЗИ!$P$28</f>
        <v>248.8905978256231</v>
      </c>
      <c r="O271" s="217">
        <f t="shared" si="66"/>
        <v>0.82963532608541035</v>
      </c>
      <c r="P271" s="191">
        <f>[10]УЗИ!$Q$28</f>
        <v>49.778119565124626</v>
      </c>
      <c r="Q271" s="186">
        <f t="shared" si="67"/>
        <v>0.17036467391458965</v>
      </c>
      <c r="R271" s="189">
        <f>[10]УЗИ!$S$28</f>
        <v>300</v>
      </c>
      <c r="S271" s="295">
        <f t="shared" si="68"/>
        <v>0.54958101297060058</v>
      </c>
    </row>
    <row r="272" spans="4:19">
      <c r="D272" s="161" t="s">
        <v>322</v>
      </c>
      <c r="E272" s="142" t="str">
        <f>[9]УЗИ!$B$29</f>
        <v>УЗИ брахиоцефальных сосудов шеи</v>
      </c>
      <c r="F272" s="147">
        <f>[10]УЗИ!$L$30</f>
        <v>317.18500068540612</v>
      </c>
      <c r="G272" s="215">
        <f t="shared" si="62"/>
        <v>0.42291333424720817</v>
      </c>
      <c r="H272" s="147">
        <f>[10]УЗИ!$M$30</f>
        <v>30.081159999999997</v>
      </c>
      <c r="I272" s="215">
        <f t="shared" si="63"/>
        <v>4.010821333333333E-2</v>
      </c>
      <c r="J272" s="147">
        <f>[10]УЗИ!$N$30</f>
        <v>68.830549876443911</v>
      </c>
      <c r="K272" s="218">
        <f t="shared" si="64"/>
        <v>9.1774066501925211E-2</v>
      </c>
      <c r="L272" s="147">
        <f>[10]УЗИ!$O$30</f>
        <v>212.17695271853302</v>
      </c>
      <c r="M272" s="215">
        <f t="shared" si="65"/>
        <v>0.2829026036247107</v>
      </c>
      <c r="N272" s="190">
        <f>[10]УЗИ!$P$30</f>
        <v>628.27366328038306</v>
      </c>
      <c r="O272" s="217">
        <f t="shared" si="66"/>
        <v>0.83769821770717745</v>
      </c>
      <c r="P272" s="191">
        <f>[10]УЗИ!$Q$30</f>
        <v>125.65473265607662</v>
      </c>
      <c r="Q272" s="186">
        <f t="shared" si="67"/>
        <v>0.16230178229282258</v>
      </c>
      <c r="R272" s="189">
        <f>[10]УЗИ!$S$30</f>
        <v>750</v>
      </c>
      <c r="S272" s="295">
        <f t="shared" si="68"/>
        <v>0.55479561408246669</v>
      </c>
    </row>
    <row r="273" spans="4:19">
      <c r="D273" s="161" t="s">
        <v>323</v>
      </c>
      <c r="E273" s="142" t="str">
        <f>[9]УЗИ!$B$31</f>
        <v>УЗИ брахиоцефальных сосудов ног</v>
      </c>
      <c r="F273" s="147">
        <f>[10]УЗИ!$L$32</f>
        <v>382.15060323542906</v>
      </c>
      <c r="G273" s="215">
        <f t="shared" si="62"/>
        <v>0.42461178137269895</v>
      </c>
      <c r="H273" s="147">
        <f>[10]УЗИ!$M$32</f>
        <v>30.081159999999997</v>
      </c>
      <c r="I273" s="215">
        <f t="shared" si="63"/>
        <v>3.3423511111111109E-2</v>
      </c>
      <c r="J273" s="147">
        <f>[10]УЗИ!$N$32</f>
        <v>82.928373345113144</v>
      </c>
      <c r="K273" s="218">
        <f t="shared" si="64"/>
        <v>9.2142637050125709E-2</v>
      </c>
      <c r="L273" s="147">
        <f>[10]УЗИ!$O$32</f>
        <v>251.87043610712772</v>
      </c>
      <c r="M273" s="215">
        <f t="shared" si="65"/>
        <v>0.27985604011903081</v>
      </c>
      <c r="N273" s="190">
        <f>[10]УЗИ!$P$32</f>
        <v>747.03057268766997</v>
      </c>
      <c r="O273" s="217">
        <f t="shared" si="66"/>
        <v>0.83003396965296661</v>
      </c>
      <c r="P273" s="191">
        <f>[10]УЗИ!$Q$32</f>
        <v>149.40611453753399</v>
      </c>
      <c r="Q273" s="186">
        <f t="shared" si="67"/>
        <v>0.16996603034703336</v>
      </c>
      <c r="R273" s="189">
        <f>[10]УЗИ!$S$32</f>
        <v>900</v>
      </c>
      <c r="S273" s="295">
        <f t="shared" si="68"/>
        <v>0.55017792953393574</v>
      </c>
    </row>
    <row r="274" spans="4:19">
      <c r="D274" s="161" t="s">
        <v>324</v>
      </c>
      <c r="E274" s="142" t="str">
        <f>[9]УЗИ!$B$33</f>
        <v>УЗИ тазобедренных суставов (детям)</v>
      </c>
      <c r="F274" s="147">
        <f>[10]УЗИ!$L$34</f>
        <v>205.22902766347119</v>
      </c>
      <c r="G274" s="215">
        <f t="shared" si="62"/>
        <v>0.41045805532694235</v>
      </c>
      <c r="H274" s="147">
        <f>[10]УЗИ!$M$34</f>
        <v>30.081159999999997</v>
      </c>
      <c r="I274" s="215">
        <f t="shared" si="63"/>
        <v>6.0162319999999991E-2</v>
      </c>
      <c r="J274" s="147">
        <f>[10]УЗИ!$N$34</f>
        <v>41.464186672556572</v>
      </c>
      <c r="K274" s="218">
        <f t="shared" si="64"/>
        <v>8.2928373345113146E-2</v>
      </c>
      <c r="L274" s="147">
        <f>[10]УЗИ!$O$34</f>
        <v>143.77271446062801</v>
      </c>
      <c r="M274" s="215">
        <f t="shared" si="65"/>
        <v>0.28754542892125601</v>
      </c>
      <c r="N274" s="190">
        <f>[10]УЗИ!$P$34</f>
        <v>420.54708879665577</v>
      </c>
      <c r="O274" s="217">
        <f t="shared" si="66"/>
        <v>0.84109417759331151</v>
      </c>
      <c r="P274" s="191">
        <f>[10]УЗИ!$Q$34</f>
        <v>84.109417759331166</v>
      </c>
      <c r="Q274" s="186">
        <f t="shared" si="67"/>
        <v>0.15890582240668846</v>
      </c>
      <c r="R274" s="189">
        <f>[10]УЗИ!$S$34</f>
        <v>500</v>
      </c>
      <c r="S274" s="295">
        <f t="shared" si="68"/>
        <v>0.55354874867205561</v>
      </c>
    </row>
    <row r="275" spans="4:19">
      <c r="D275" s="162" t="s">
        <v>325</v>
      </c>
      <c r="E275" s="132" t="s">
        <v>26</v>
      </c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295" t="e">
        <f t="shared" si="68"/>
        <v>#DIV/0!</v>
      </c>
    </row>
    <row r="276" spans="4:19">
      <c r="D276" s="157"/>
      <c r="E276" s="142" t="str">
        <f>[4]ОЛД!$B$7</f>
        <v>Флюорография с использованием на малодозном аппарате</v>
      </c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295" t="e">
        <f t="shared" si="68"/>
        <v>#DIV/0!</v>
      </c>
    </row>
    <row r="277" spans="4:19">
      <c r="D277" s="157" t="s">
        <v>326</v>
      </c>
      <c r="E277" s="145" t="str">
        <f>[4]ОЛД!$B$8</f>
        <v>в одной проекции</v>
      </c>
      <c r="F277" s="147">
        <f>SUM([4]ОЛД!$L$9:$L$10)</f>
        <v>72.582980570945125</v>
      </c>
      <c r="G277" s="215">
        <f>F277/R277</f>
        <v>0.42695870924085366</v>
      </c>
      <c r="H277" s="147">
        <f>[4]ОЛД!$M$9</f>
        <v>0.61</v>
      </c>
      <c r="I277" s="215">
        <f>H277/R277</f>
        <v>3.5882352941176469E-3</v>
      </c>
      <c r="J277" s="147">
        <f>[4]ОЛД!$N$9</f>
        <v>24.824518292682928</v>
      </c>
      <c r="K277" s="218">
        <f>J277/R277</f>
        <v>0.14602657819225251</v>
      </c>
      <c r="L277" s="147">
        <f>[4]ОЛД!$O$9</f>
        <v>44.72034806754084</v>
      </c>
      <c r="M277" s="215">
        <f>L277/R277</f>
        <v>0.26306087098553438</v>
      </c>
      <c r="N277" s="190">
        <f>[4]ОЛД!$P$9</f>
        <v>142.73784693116889</v>
      </c>
      <c r="O277" s="217">
        <f>N277/R277</f>
        <v>0.83963439371275816</v>
      </c>
      <c r="P277" s="191">
        <f>[4]ОЛД!$Q$9</f>
        <v>28.547569386233778</v>
      </c>
      <c r="Q277" s="186">
        <f>(R277-N277)/R277</f>
        <v>0.16036560628724184</v>
      </c>
      <c r="R277" s="189">
        <f>[4]ОЛД!$S$9</f>
        <v>170</v>
      </c>
      <c r="S277" s="295">
        <f t="shared" si="68"/>
        <v>0.57657352272722384</v>
      </c>
    </row>
    <row r="278" spans="4:19">
      <c r="D278" s="157" t="s">
        <v>327</v>
      </c>
      <c r="E278" s="145" t="str">
        <f>[4]ОЛД!$B$11</f>
        <v>в двух проекциях</v>
      </c>
      <c r="F278" s="147">
        <f>SUM([4]ОЛД!$L$12:$L$13)</f>
        <v>125.37060280435976</v>
      </c>
      <c r="G278" s="215">
        <f>F278/R278</f>
        <v>0.41790200934786587</v>
      </c>
      <c r="H278" s="147">
        <f>[4]ОЛД!$M$12</f>
        <v>1.22</v>
      </c>
      <c r="I278" s="215">
        <f>H278/R278</f>
        <v>4.0666666666666663E-3</v>
      </c>
      <c r="J278" s="147">
        <f>[4]ОЛД!$N$12</f>
        <v>42.878713414634149</v>
      </c>
      <c r="K278" s="218">
        <f>J278/R278</f>
        <v>0.14292904471544715</v>
      </c>
      <c r="L278" s="147">
        <f>[4]ОЛД!$O$12</f>
        <v>77.345884473217581</v>
      </c>
      <c r="M278" s="215">
        <f>L278/R278</f>
        <v>0.25781961491072525</v>
      </c>
      <c r="N278" s="190">
        <f>[4]ОЛД!$P$12</f>
        <v>246.81520069221148</v>
      </c>
      <c r="O278" s="217">
        <f>N278/R278</f>
        <v>0.82271733564070493</v>
      </c>
      <c r="P278" s="191">
        <f>[4]ОЛД!$Q$12</f>
        <v>49.363040138442301</v>
      </c>
      <c r="Q278" s="186">
        <f>(R278-N278)/R278</f>
        <v>0.17728266435929507</v>
      </c>
      <c r="R278" s="189">
        <f>[4]ОЛД!$S$12</f>
        <v>300</v>
      </c>
      <c r="S278" s="295">
        <f t="shared" si="68"/>
        <v>0.56489772072997979</v>
      </c>
    </row>
    <row r="279" spans="4:19">
      <c r="D279" s="157" t="s">
        <v>328</v>
      </c>
      <c r="E279" s="145" t="str">
        <f>[4]ОЛД!$B$14</f>
        <v>в трех проекциях</v>
      </c>
      <c r="F279" s="147">
        <f>SUM([4]ОЛД!$L$15:$L$16)</f>
        <v>168.26054586900915</v>
      </c>
      <c r="G279" s="215">
        <f>F279/R279</f>
        <v>0.4206513646725229</v>
      </c>
      <c r="H279" s="147">
        <f>[4]ОЛД!$M$15</f>
        <v>1.83</v>
      </c>
      <c r="I279" s="215">
        <f>H279/R279</f>
        <v>4.5750000000000001E-3</v>
      </c>
      <c r="J279" s="147">
        <f>[4]ОЛД!$N$15</f>
        <v>57.547746951219516</v>
      </c>
      <c r="K279" s="218">
        <f>J279/R279</f>
        <v>0.14386936737804878</v>
      </c>
      <c r="L279" s="147">
        <f>[4]ОЛД!$O$15</f>
        <v>103.92401504796224</v>
      </c>
      <c r="M279" s="215">
        <f>L279/R279</f>
        <v>0.25981003761990562</v>
      </c>
      <c r="N279" s="190">
        <f>[4]ОЛД!$P$15</f>
        <v>331.56230786819089</v>
      </c>
      <c r="O279" s="217">
        <f>N279/R279</f>
        <v>0.82890576967047724</v>
      </c>
      <c r="P279" s="191">
        <f>[4]ОЛД!$Q$15</f>
        <v>66.312461573638174</v>
      </c>
      <c r="Q279" s="186">
        <f>(R279-N279)/R279</f>
        <v>0.17109423032952278</v>
      </c>
      <c r="R279" s="189">
        <f>[4]ОЛД!$S$15</f>
        <v>400</v>
      </c>
      <c r="S279" s="295">
        <f t="shared" si="68"/>
        <v>0.56909573205057173</v>
      </c>
    </row>
    <row r="280" spans="4:19">
      <c r="D280" s="157"/>
      <c r="E280" s="142" t="str">
        <f>[4]ОЛД!$B$17</f>
        <v>Рентгенография (обзорная) грудной клетки</v>
      </c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230"/>
      <c r="S280" s="295" t="e">
        <f t="shared" si="68"/>
        <v>#DIV/0!</v>
      </c>
    </row>
    <row r="281" spans="4:19">
      <c r="D281" s="157" t="s">
        <v>329</v>
      </c>
      <c r="E281" s="145" t="str">
        <f>[4]ОЛД!$B$18</f>
        <v>в одной проекции</v>
      </c>
      <c r="F281" s="147">
        <f>SUM([4]ОЛД!$L$19:$L$20)</f>
        <v>108.21462557850002</v>
      </c>
      <c r="G281" s="215">
        <f t="shared" ref="G281:G296" si="69">F281/R281</f>
        <v>0.30918464451000005</v>
      </c>
      <c r="H281" s="147">
        <f>[4]ОЛД!$M$19</f>
        <v>50.142799999999994</v>
      </c>
      <c r="I281" s="215">
        <f t="shared" ref="I281:I296" si="70">H281/R281</f>
        <v>0.14326514285714284</v>
      </c>
      <c r="J281" s="147">
        <f>[4]ОЛД!$N$19</f>
        <v>36.767706527666668</v>
      </c>
      <c r="K281" s="218">
        <f t="shared" ref="K281:K296" si="71">J281/R281</f>
        <v>0.10505059007904763</v>
      </c>
      <c r="L281" s="147">
        <f>[4]ОЛД!$O$19</f>
        <v>96.755168811384976</v>
      </c>
      <c r="M281" s="215">
        <f t="shared" ref="M281:M296" si="72">L281/R281</f>
        <v>0.27644333946109995</v>
      </c>
      <c r="N281" s="190">
        <f>[4]ОЛД!$P$19</f>
        <v>291.88030091755166</v>
      </c>
      <c r="O281" s="217">
        <f t="shared" ref="O281:O296" si="73">N281/R281</f>
        <v>0.83394371690729052</v>
      </c>
      <c r="P281" s="191">
        <f>[4]ОЛД!$Q$19</f>
        <v>58.376060183510333</v>
      </c>
      <c r="Q281" s="186">
        <f t="shared" ref="Q281:Q296" si="74">(R281-N281)/R281</f>
        <v>0.16605628309270953</v>
      </c>
      <c r="R281" s="189">
        <f>[4]ОЛД!$S$19</f>
        <v>350</v>
      </c>
      <c r="S281" s="295">
        <f t="shared" si="68"/>
        <v>0.55750037744619041</v>
      </c>
    </row>
    <row r="282" spans="4:19">
      <c r="D282" s="157" t="s">
        <v>330</v>
      </c>
      <c r="E282" s="145" t="str">
        <f>[4]ОЛД!$B$21</f>
        <v>в двух проекциях</v>
      </c>
      <c r="F282" s="147">
        <f>SUM([4]ОЛД!$L$22:$L$23)</f>
        <v>128.66982919394817</v>
      </c>
      <c r="G282" s="215">
        <f t="shared" si="69"/>
        <v>0.25733965838789635</v>
      </c>
      <c r="H282" s="147">
        <f>[4]ОЛД!$M$22</f>
        <v>100.28559999999999</v>
      </c>
      <c r="I282" s="215">
        <f t="shared" si="70"/>
        <v>0.20057119999999998</v>
      </c>
      <c r="J282" s="147">
        <f>[4]ОЛД!$N$22</f>
        <v>43.717699834725614</v>
      </c>
      <c r="K282" s="218">
        <f t="shared" si="71"/>
        <v>8.7435399669451228E-2</v>
      </c>
      <c r="L282" s="147">
        <f>[4]ОЛД!$O$22</f>
        <v>139.89000592183905</v>
      </c>
      <c r="M282" s="215">
        <f t="shared" si="72"/>
        <v>0.27978001184367812</v>
      </c>
      <c r="N282" s="190">
        <f>[4]ОЛД!$P$22</f>
        <v>412.56313495051279</v>
      </c>
      <c r="O282" s="217">
        <f t="shared" si="73"/>
        <v>0.82512626990102556</v>
      </c>
      <c r="P282" s="191">
        <f>[4]ОЛД!$Q$22</f>
        <v>82.512626990102561</v>
      </c>
      <c r="Q282" s="186">
        <f t="shared" si="74"/>
        <v>0.17487373009897442</v>
      </c>
      <c r="R282" s="189">
        <f>[4]ОЛД!$S$22</f>
        <v>500</v>
      </c>
      <c r="S282" s="295">
        <f t="shared" si="68"/>
        <v>0.54534625805734749</v>
      </c>
    </row>
    <row r="283" spans="4:19">
      <c r="D283" s="157" t="s">
        <v>331</v>
      </c>
      <c r="E283" s="145" t="str">
        <f>[4]ОЛД!$B$24</f>
        <v>в трех проекциях</v>
      </c>
      <c r="F283" s="147">
        <f>SUM([4]ОЛД!$L$25:$L$26)</f>
        <v>174.858998648186</v>
      </c>
      <c r="G283" s="215">
        <f t="shared" si="69"/>
        <v>0.24979856949740858</v>
      </c>
      <c r="H283" s="147">
        <f>[4]ОЛД!$M$25</f>
        <v>150.42840000000001</v>
      </c>
      <c r="I283" s="215">
        <f t="shared" si="70"/>
        <v>0.2148977142857143</v>
      </c>
      <c r="J283" s="147">
        <f>[4]ОЛД!$N$25</f>
        <v>59.411233108729682</v>
      </c>
      <c r="K283" s="218">
        <f t="shared" si="71"/>
        <v>8.4873190155328113E-2</v>
      </c>
      <c r="L283" s="147">
        <f>[4]ОЛД!$O$25</f>
        <v>198.7480981927165</v>
      </c>
      <c r="M283" s="215">
        <f t="shared" si="72"/>
        <v>0.28392585456102359</v>
      </c>
      <c r="N283" s="190">
        <f>[4]ОЛД!$P$25</f>
        <v>583.44672994963219</v>
      </c>
      <c r="O283" s="217">
        <f t="shared" si="73"/>
        <v>0.8334953284994745</v>
      </c>
      <c r="P283" s="191">
        <f>[4]ОЛД!$Q$25</f>
        <v>116.68934598992644</v>
      </c>
      <c r="Q283" s="186">
        <f t="shared" si="74"/>
        <v>0.16650467150052545</v>
      </c>
      <c r="R283" s="189">
        <f>[4]ОЛД!$S$25</f>
        <v>700</v>
      </c>
      <c r="S283" s="295">
        <f t="shared" si="68"/>
        <v>0.54956947393845101</v>
      </c>
    </row>
    <row r="284" spans="4:19">
      <c r="D284" s="157" t="s">
        <v>332</v>
      </c>
      <c r="E284" s="142" t="str">
        <f>[4]ОЛД!$B$27</f>
        <v xml:space="preserve">Рентгеноскопия сердца </v>
      </c>
      <c r="F284" s="147">
        <f>SUM([4]ОЛД!$L$28:$L$29)</f>
        <v>164.69738136825367</v>
      </c>
      <c r="G284" s="215">
        <f t="shared" si="69"/>
        <v>0.36599418081834151</v>
      </c>
      <c r="H284" s="147">
        <f>[4]ОЛД!$M$28</f>
        <v>50.142799999999994</v>
      </c>
      <c r="I284" s="215">
        <f t="shared" si="70"/>
        <v>0.11142844444444443</v>
      </c>
      <c r="J284" s="147">
        <f>[4]ОЛД!$N$28</f>
        <v>29.14513322315041</v>
      </c>
      <c r="K284" s="218">
        <f t="shared" si="71"/>
        <v>6.4766962718112026E-2</v>
      </c>
      <c r="L284" s="147">
        <f>[4]ОЛД!$O$28</f>
        <v>131.26569808657058</v>
      </c>
      <c r="M284" s="215">
        <f t="shared" si="72"/>
        <v>0.29170155130349018</v>
      </c>
      <c r="N284" s="190">
        <f>[4]ОЛД!$P$28</f>
        <v>375.25101267797464</v>
      </c>
      <c r="O284" s="217">
        <f t="shared" si="73"/>
        <v>0.83389113928438807</v>
      </c>
      <c r="P284" s="191">
        <f>[4]ОЛД!$Q$28</f>
        <v>75.050202535594934</v>
      </c>
      <c r="Q284" s="186">
        <f t="shared" si="74"/>
        <v>0.1661088607156119</v>
      </c>
      <c r="R284" s="189">
        <f>[4]ОЛД!$S$28</f>
        <v>450</v>
      </c>
      <c r="S284" s="295">
        <f t="shared" si="68"/>
        <v>0.54218958798089789</v>
      </c>
    </row>
    <row r="285" spans="4:19">
      <c r="D285" s="157" t="s">
        <v>333</v>
      </c>
      <c r="E285" s="142" t="str">
        <f>[4]ОЛД!$B$30</f>
        <v xml:space="preserve">Рентгеноскопия сердца с контрастированным пищеводом </v>
      </c>
      <c r="F285" s="147">
        <f>SUM([4]ОЛД!$L$31:$L$32)</f>
        <v>131.9690555835366</v>
      </c>
      <c r="G285" s="215">
        <f t="shared" si="69"/>
        <v>0.18852722226219515</v>
      </c>
      <c r="H285" s="147">
        <f>[4]ОЛД!$M$31</f>
        <v>200.57119999999998</v>
      </c>
      <c r="I285" s="215">
        <f t="shared" si="70"/>
        <v>0.28653028571428568</v>
      </c>
      <c r="J285" s="147">
        <f>[4]ОЛД!$N$31</f>
        <v>44.838666497154477</v>
      </c>
      <c r="K285" s="218">
        <f t="shared" si="71"/>
        <v>6.4055237853077832E-2</v>
      </c>
      <c r="L285" s="147">
        <f>[4]ОЛД!$O$31</f>
        <v>203.17953798520543</v>
      </c>
      <c r="M285" s="215">
        <f t="shared" si="72"/>
        <v>0.29025648283600775</v>
      </c>
      <c r="N285" s="190">
        <f>[4]ОЛД!$P$31</f>
        <v>580.5584600658965</v>
      </c>
      <c r="O285" s="217">
        <f t="shared" si="73"/>
        <v>0.82936922866556639</v>
      </c>
      <c r="P285" s="191">
        <f>[4]ОЛД!$Q$31</f>
        <v>116.11169201317931</v>
      </c>
      <c r="Q285" s="186">
        <f t="shared" si="74"/>
        <v>0.17063077133443358</v>
      </c>
      <c r="R285" s="189">
        <f>[4]ОЛД!$S$31</f>
        <v>700</v>
      </c>
      <c r="S285" s="295">
        <f t="shared" si="68"/>
        <v>0.53911274582955859</v>
      </c>
    </row>
    <row r="286" spans="4:19">
      <c r="D286" s="157" t="s">
        <v>334</v>
      </c>
      <c r="E286" s="142" t="str">
        <f>[4]ОЛД!$B$33</f>
        <v xml:space="preserve">Рентгенография сердца </v>
      </c>
      <c r="F286" s="147">
        <f>SUM([4]ОЛД!$L$34:$L$35)</f>
        <v>85.779886129298788</v>
      </c>
      <c r="G286" s="215">
        <f t="shared" si="69"/>
        <v>0.28593295376432931</v>
      </c>
      <c r="H286" s="147">
        <f>[4]ОЛД!$M$34</f>
        <v>50.142799999999994</v>
      </c>
      <c r="I286" s="215">
        <f t="shared" si="70"/>
        <v>0.16714266666666663</v>
      </c>
      <c r="J286" s="147">
        <f>[4]ОЛД!$N$34</f>
        <v>29.14513322315041</v>
      </c>
      <c r="K286" s="218">
        <f t="shared" si="71"/>
        <v>9.7150444077168038E-2</v>
      </c>
      <c r="L286" s="147">
        <f>[4]ОЛД!$O$34</f>
        <v>83.047715594605648</v>
      </c>
      <c r="M286" s="215">
        <f t="shared" si="72"/>
        <v>0.27682571864868549</v>
      </c>
      <c r="N286" s="190">
        <f>[4]ОЛД!$P$34</f>
        <v>248.11553494705484</v>
      </c>
      <c r="O286" s="217">
        <f t="shared" si="73"/>
        <v>0.82705178315684946</v>
      </c>
      <c r="P286" s="191">
        <f>[4]ОЛД!$Q$34</f>
        <v>49.623106989410971</v>
      </c>
      <c r="Q286" s="186">
        <f t="shared" si="74"/>
        <v>0.17294821684315054</v>
      </c>
      <c r="R286" s="189">
        <f>[4]ОЛД!$S$34</f>
        <v>300</v>
      </c>
      <c r="S286" s="295">
        <f t="shared" si="68"/>
        <v>0.55022606450816403</v>
      </c>
    </row>
    <row r="287" spans="4:19">
      <c r="D287" s="157" t="s">
        <v>335</v>
      </c>
      <c r="E287" s="142" t="str">
        <f>[4]ОЛД!$B$36</f>
        <v xml:space="preserve">Рентгенография сердца с контрастированным пищеводом </v>
      </c>
      <c r="F287" s="147">
        <f>SUM([4]ОЛД!$L$37:$L$38)</f>
        <v>131.9690555835366</v>
      </c>
      <c r="G287" s="215">
        <f t="shared" si="69"/>
        <v>0.18852722226219515</v>
      </c>
      <c r="H287" s="147">
        <f>[4]ОЛД!$M$37</f>
        <v>200.57119999999998</v>
      </c>
      <c r="I287" s="215">
        <f t="shared" si="70"/>
        <v>0.28653028571428568</v>
      </c>
      <c r="J287" s="147">
        <f>[4]ОЛД!$N$37</f>
        <v>44.838666497154477</v>
      </c>
      <c r="K287" s="218">
        <f t="shared" si="71"/>
        <v>6.4055237853077832E-2</v>
      </c>
      <c r="L287" s="147">
        <f>[4]ОЛД!$O$37</f>
        <v>203.17953798520543</v>
      </c>
      <c r="M287" s="215">
        <f t="shared" si="72"/>
        <v>0.29025648283600775</v>
      </c>
      <c r="N287" s="190">
        <f>[4]ОЛД!$P$37</f>
        <v>580.5584600658965</v>
      </c>
      <c r="O287" s="217">
        <f t="shared" si="73"/>
        <v>0.82936922866556639</v>
      </c>
      <c r="P287" s="191">
        <f>[4]ОЛД!$Q$37</f>
        <v>116.11169201317931</v>
      </c>
      <c r="Q287" s="186">
        <f t="shared" si="74"/>
        <v>0.17063077133443358</v>
      </c>
      <c r="R287" s="189">
        <f>[4]ОЛД!$S$37</f>
        <v>700</v>
      </c>
      <c r="S287" s="295">
        <f t="shared" si="68"/>
        <v>0.53911274582955859</v>
      </c>
    </row>
    <row r="288" spans="4:19">
      <c r="D288" s="157" t="s">
        <v>336</v>
      </c>
      <c r="E288" s="142" t="str">
        <f>[4]ОЛД!$B$39</f>
        <v xml:space="preserve">Рентгеноскопия легких </v>
      </c>
      <c r="F288" s="147">
        <f>SUM([4]ОЛД!$L$40:$L$41)</f>
        <v>75.882206960533551</v>
      </c>
      <c r="G288" s="215">
        <f t="shared" si="69"/>
        <v>0.3035288278421342</v>
      </c>
      <c r="H288" s="147">
        <f>[4]ОЛД!$M$40</f>
        <v>36.100600000000007</v>
      </c>
      <c r="I288" s="215">
        <f t="shared" si="70"/>
        <v>0.14440240000000004</v>
      </c>
      <c r="J288" s="147">
        <f>[4]ОЛД!$N$40</f>
        <v>25.782233235863824</v>
      </c>
      <c r="K288" s="218">
        <f t="shared" si="71"/>
        <v>0.10312893294345529</v>
      </c>
      <c r="L288" s="147">
        <f>[4]ОЛД!$O$40</f>
        <v>68.420633587959784</v>
      </c>
      <c r="M288" s="215">
        <f t="shared" si="72"/>
        <v>0.27368253435183915</v>
      </c>
      <c r="N288" s="190">
        <f>[4]ОЛД!$P$40</f>
        <v>206.18567378435716</v>
      </c>
      <c r="O288" s="217">
        <f t="shared" si="73"/>
        <v>0.82474269513742871</v>
      </c>
      <c r="P288" s="191">
        <f>[4]ОЛД!$Q$40</f>
        <v>41.237134756871434</v>
      </c>
      <c r="Q288" s="186">
        <f t="shared" si="74"/>
        <v>0.17525730486257135</v>
      </c>
      <c r="R288" s="189">
        <f>[4]ОЛД!$S$40</f>
        <v>250</v>
      </c>
      <c r="S288" s="295">
        <f t="shared" si="68"/>
        <v>0.55106016078558961</v>
      </c>
    </row>
    <row r="289" spans="4:19">
      <c r="D289" s="157" t="s">
        <v>337</v>
      </c>
      <c r="E289" s="142" t="str">
        <f>[4]ОЛД!$B$42</f>
        <v xml:space="preserve">Рентгенография гортани </v>
      </c>
      <c r="F289" s="147">
        <f>SUM([4]ОЛД!$L$43:$L$44)</f>
        <v>109.53431613433537</v>
      </c>
      <c r="G289" s="215">
        <f t="shared" si="69"/>
        <v>0.36511438711445121</v>
      </c>
      <c r="H289" s="147">
        <f>[4]ОЛД!$M$43</f>
        <v>21.1432</v>
      </c>
      <c r="I289" s="215">
        <f t="shared" si="70"/>
        <v>7.0477333333333336E-2</v>
      </c>
      <c r="J289" s="147">
        <f>[4]ОЛД!$N$43</f>
        <v>37.216093192638219</v>
      </c>
      <c r="K289" s="218">
        <f t="shared" si="71"/>
        <v>0.12405364397546073</v>
      </c>
      <c r="L289" s="147">
        <f>[4]ОЛД!$O$43</f>
        <v>79.842957077894837</v>
      </c>
      <c r="M289" s="215">
        <f t="shared" si="72"/>
        <v>0.26614319025964944</v>
      </c>
      <c r="N289" s="190">
        <f>[4]ОЛД!$P$43</f>
        <v>247.73656640486846</v>
      </c>
      <c r="O289" s="217">
        <f t="shared" si="73"/>
        <v>0.8257885546828948</v>
      </c>
      <c r="P289" s="191">
        <f>[4]ОЛД!$Q$43</f>
        <v>49.547313280973697</v>
      </c>
      <c r="Q289" s="186">
        <f t="shared" si="74"/>
        <v>0.17421144531710514</v>
      </c>
      <c r="R289" s="189">
        <f>[4]ОЛД!$S$43</f>
        <v>300</v>
      </c>
      <c r="S289" s="295">
        <f t="shared" si="68"/>
        <v>0.55964536442324531</v>
      </c>
    </row>
    <row r="290" spans="4:19">
      <c r="D290" s="157" t="s">
        <v>338</v>
      </c>
      <c r="E290" s="142" t="str">
        <f>[4]ОЛД!$B$45</f>
        <v xml:space="preserve">Томография легких </v>
      </c>
      <c r="F290" s="147">
        <f>SUM([4]ОЛД!$L$46:$L$47)</f>
        <v>359.95250010402435</v>
      </c>
      <c r="G290" s="215">
        <f t="shared" si="69"/>
        <v>0.39994722233780483</v>
      </c>
      <c r="H290" s="147">
        <f>[4]ОЛД!$M$46</f>
        <v>36.100600000000007</v>
      </c>
      <c r="I290" s="215">
        <f t="shared" si="70"/>
        <v>4.0111777777777788E-2</v>
      </c>
      <c r="J290" s="147">
        <f>[4]ОЛД!$N$46</f>
        <v>112.09666624288619</v>
      </c>
      <c r="K290" s="218">
        <f t="shared" si="71"/>
        <v>0.12455185138098465</v>
      </c>
      <c r="L290" s="147">
        <f>[4]ОЛД!$O$46</f>
        <v>241.9853973935777</v>
      </c>
      <c r="M290" s="215">
        <f t="shared" si="72"/>
        <v>0.2688726637706419</v>
      </c>
      <c r="N290" s="190">
        <f>[4]ОЛД!$P$46</f>
        <v>750.13516374048822</v>
      </c>
      <c r="O290" s="217">
        <f t="shared" si="73"/>
        <v>0.8334835152672091</v>
      </c>
      <c r="P290" s="191">
        <f>[4]ОЛД!$Q$46</f>
        <v>150.02703274809764</v>
      </c>
      <c r="Q290" s="186">
        <f t="shared" si="74"/>
        <v>0.16651648473279088</v>
      </c>
      <c r="R290" s="189">
        <f>[4]ОЛД!$S$46</f>
        <v>900</v>
      </c>
      <c r="S290" s="295">
        <f t="shared" si="68"/>
        <v>0.5646108514965672</v>
      </c>
    </row>
    <row r="291" spans="4:19">
      <c r="D291" s="157" t="s">
        <v>339</v>
      </c>
      <c r="E291" s="142" t="str">
        <f>[4]ОЛД!$B$48</f>
        <v xml:space="preserve">Томография гортани </v>
      </c>
      <c r="F291" s="147">
        <f>SUM([4]ОЛД!$L$49:$L$50)</f>
        <v>359.95250010402435</v>
      </c>
      <c r="G291" s="215">
        <f t="shared" si="69"/>
        <v>0.39994722233780483</v>
      </c>
      <c r="H291" s="147">
        <f>[4]ОЛД!$M$49</f>
        <v>36.100600000000007</v>
      </c>
      <c r="I291" s="215">
        <f t="shared" si="70"/>
        <v>4.0111777777777788E-2</v>
      </c>
      <c r="J291" s="147">
        <f>[4]ОЛД!$N$49</f>
        <v>112.09666624288619</v>
      </c>
      <c r="K291" s="218">
        <f t="shared" si="71"/>
        <v>0.12455185138098465</v>
      </c>
      <c r="L291" s="147">
        <f>[4]ОЛД!$O$49</f>
        <v>241.9853973935777</v>
      </c>
      <c r="M291" s="215">
        <f t="shared" si="72"/>
        <v>0.2688726637706419</v>
      </c>
      <c r="N291" s="190">
        <f>[4]ОЛД!$P$49</f>
        <v>750.13516374048822</v>
      </c>
      <c r="O291" s="217">
        <f t="shared" si="73"/>
        <v>0.8334835152672091</v>
      </c>
      <c r="P291" s="191">
        <f>[4]ОЛД!$Q$49</f>
        <v>150.02703274809764</v>
      </c>
      <c r="Q291" s="186">
        <f t="shared" si="74"/>
        <v>0.16651648473279088</v>
      </c>
      <c r="R291" s="189">
        <f>[4]ОЛД!$S$49</f>
        <v>900</v>
      </c>
      <c r="S291" s="295">
        <f t="shared" si="68"/>
        <v>0.5646108514965672</v>
      </c>
    </row>
    <row r="292" spans="4:19">
      <c r="D292" s="157" t="s">
        <v>340</v>
      </c>
      <c r="E292" s="142" t="str">
        <f>[4]ОЛД!$B$51</f>
        <v xml:space="preserve">Томография кости </v>
      </c>
      <c r="F292" s="147">
        <f>SUM([4]ОЛД!$L$52:$L$53)</f>
        <v>359.95250010402435</v>
      </c>
      <c r="G292" s="215">
        <f t="shared" si="69"/>
        <v>0.39994722233780483</v>
      </c>
      <c r="H292" s="147">
        <f>[4]ОЛД!$M$52</f>
        <v>36.100600000000007</v>
      </c>
      <c r="I292" s="215">
        <f t="shared" si="70"/>
        <v>4.0111777777777788E-2</v>
      </c>
      <c r="J292" s="147">
        <f>[4]ОЛД!$N$52</f>
        <v>112.09666624288619</v>
      </c>
      <c r="K292" s="218">
        <f t="shared" si="71"/>
        <v>0.12455185138098465</v>
      </c>
      <c r="L292" s="147">
        <f>[4]ОЛД!$O$52</f>
        <v>241.9853973935777</v>
      </c>
      <c r="M292" s="215">
        <f t="shared" si="72"/>
        <v>0.2688726637706419</v>
      </c>
      <c r="N292" s="190">
        <f>[4]ОЛД!$P$52</f>
        <v>750.13516374048822</v>
      </c>
      <c r="O292" s="217">
        <f t="shared" si="73"/>
        <v>0.8334835152672091</v>
      </c>
      <c r="P292" s="191">
        <f>[4]ОЛД!$Q$52</f>
        <v>150.02703274809764</v>
      </c>
      <c r="Q292" s="186">
        <f t="shared" si="74"/>
        <v>0.16651648473279088</v>
      </c>
      <c r="R292" s="189">
        <f>[4]ОЛД!$S$52</f>
        <v>900</v>
      </c>
      <c r="S292" s="295">
        <f t="shared" si="68"/>
        <v>0.5646108514965672</v>
      </c>
    </row>
    <row r="293" spans="4:19">
      <c r="D293" s="157" t="s">
        <v>341</v>
      </c>
      <c r="E293" s="142" t="str">
        <f>[4]ОЛД!$B$54</f>
        <v xml:space="preserve">Рентгенография (обзорная) брюшной полости </v>
      </c>
      <c r="F293" s="147">
        <f>SUM([4]ОЛД!$L$55:$L$56)</f>
        <v>128.66982919394817</v>
      </c>
      <c r="G293" s="215">
        <f t="shared" si="69"/>
        <v>0.32167457298487045</v>
      </c>
      <c r="H293" s="147">
        <f>[4]ОЛД!$M$55</f>
        <v>50.142799999999994</v>
      </c>
      <c r="I293" s="215">
        <f t="shared" si="70"/>
        <v>0.125357</v>
      </c>
      <c r="J293" s="147">
        <f>[4]ОЛД!$N$55</f>
        <v>43.717699834725614</v>
      </c>
      <c r="K293" s="218">
        <f t="shared" si="71"/>
        <v>0.10929424958681404</v>
      </c>
      <c r="L293" s="147">
        <f>[4]ОЛД!$O$55</f>
        <v>109.25314086197787</v>
      </c>
      <c r="M293" s="215">
        <f t="shared" si="72"/>
        <v>0.27313285215494465</v>
      </c>
      <c r="N293" s="190">
        <f>[4]ОЛД!$P$55</f>
        <v>331.78346989065165</v>
      </c>
      <c r="O293" s="217">
        <f t="shared" si="73"/>
        <v>0.82945867472662915</v>
      </c>
      <c r="P293" s="191">
        <f>[4]ОЛД!$Q$55</f>
        <v>66.356693978130338</v>
      </c>
      <c r="Q293" s="186">
        <f t="shared" si="74"/>
        <v>0.17054132527337088</v>
      </c>
      <c r="R293" s="189">
        <f>[4]ОЛД!$S$55</f>
        <v>400</v>
      </c>
      <c r="S293" s="295">
        <f t="shared" si="68"/>
        <v>0.55632582257168439</v>
      </c>
    </row>
    <row r="294" spans="4:19">
      <c r="D294" s="157" t="s">
        <v>342</v>
      </c>
      <c r="E294" s="142" t="str">
        <f>[4]ОЛД!$B$57</f>
        <v>Рентгеноскопия желудка</v>
      </c>
      <c r="F294" s="147">
        <f>SUM([4]ОЛД!$L$58:$L$59)</f>
        <v>398.48056333448869</v>
      </c>
      <c r="G294" s="215">
        <f t="shared" si="69"/>
        <v>0.44275618148276519</v>
      </c>
      <c r="H294" s="147">
        <f>[4]ОЛД!$M$58</f>
        <v>21.1432</v>
      </c>
      <c r="I294" s="215">
        <f t="shared" si="70"/>
        <v>2.3492444444444444E-2</v>
      </c>
      <c r="J294" s="147">
        <f>[4]ОЛД!$N$58</f>
        <v>73.983799720304887</v>
      </c>
      <c r="K294" s="218">
        <f t="shared" si="71"/>
        <v>8.2204221911449868E-2</v>
      </c>
      <c r="L294" s="147">
        <f>[4]ОЛД!$O$58</f>
        <v>256.38689130223793</v>
      </c>
      <c r="M294" s="215">
        <f t="shared" si="72"/>
        <v>0.28487432366915327</v>
      </c>
      <c r="N294" s="190">
        <f>[4]ОЛД!$P$58</f>
        <v>749.9944543570316</v>
      </c>
      <c r="O294" s="217">
        <f t="shared" si="73"/>
        <v>0.83332717150781288</v>
      </c>
      <c r="P294" s="191">
        <f>[4]ОЛД!$Q$58</f>
        <v>149.99889087140633</v>
      </c>
      <c r="Q294" s="186">
        <f t="shared" si="74"/>
        <v>0.16667282849218712</v>
      </c>
      <c r="R294" s="189">
        <f>[4]ОЛД!$S$58</f>
        <v>900</v>
      </c>
      <c r="S294" s="295">
        <f t="shared" si="68"/>
        <v>0.54845284783865955</v>
      </c>
    </row>
    <row r="295" spans="4:19">
      <c r="D295" s="157" t="s">
        <v>343</v>
      </c>
      <c r="E295" s="142" t="str">
        <f>[4]ОЛД!$B$60</f>
        <v xml:space="preserve">Дуоденография </v>
      </c>
      <c r="F295" s="147">
        <f>SUM([4]ОЛД!$L$61:$L$62)</f>
        <v>217.7489417128354</v>
      </c>
      <c r="G295" s="215">
        <f t="shared" si="69"/>
        <v>0.31106991673262202</v>
      </c>
      <c r="H295" s="147">
        <f>[4]ОЛД!$M$61</f>
        <v>100.28559999999999</v>
      </c>
      <c r="I295" s="215">
        <f t="shared" si="70"/>
        <v>0.14326514285714284</v>
      </c>
      <c r="J295" s="147">
        <f>[4]ОЛД!$N$61</f>
        <v>73.983799720304887</v>
      </c>
      <c r="K295" s="218">
        <f t="shared" si="71"/>
        <v>0.10569114245757841</v>
      </c>
      <c r="L295" s="147">
        <f>[4]ОЛД!$O$61</f>
        <v>194.31665840022754</v>
      </c>
      <c r="M295" s="215">
        <f t="shared" si="72"/>
        <v>0.27759522628603933</v>
      </c>
      <c r="N295" s="190">
        <f>[4]ОЛД!$P$61</f>
        <v>586.33499983336787</v>
      </c>
      <c r="O295" s="217">
        <f t="shared" si="73"/>
        <v>0.83762142833338271</v>
      </c>
      <c r="P295" s="191">
        <f>[4]ОЛД!$Q$61</f>
        <v>117.26699996667358</v>
      </c>
      <c r="Q295" s="186">
        <f t="shared" si="74"/>
        <v>0.16237857166661732</v>
      </c>
      <c r="R295" s="189">
        <f>[4]ОЛД!$S$61</f>
        <v>700</v>
      </c>
      <c r="S295" s="295">
        <f t="shared" si="68"/>
        <v>0.56002620204734321</v>
      </c>
    </row>
    <row r="296" spans="4:19">
      <c r="D296" s="157" t="s">
        <v>344</v>
      </c>
      <c r="E296" s="142" t="str">
        <f>[4]ОЛД!$B$63</f>
        <v xml:space="preserve">Рентгеноскопия и рентгенография пищевода </v>
      </c>
      <c r="F296" s="147">
        <f>SUM([4]ОЛД!$L$64:$L$65)</f>
        <v>202.7044693763122</v>
      </c>
      <c r="G296" s="215">
        <f t="shared" si="69"/>
        <v>0.4054089387526244</v>
      </c>
      <c r="H296" s="147">
        <f>[4]ОЛД!$M$64</f>
        <v>36.100600000000007</v>
      </c>
      <c r="I296" s="215">
        <f t="shared" si="70"/>
        <v>7.2201200000000021E-2</v>
      </c>
      <c r="J296" s="147">
        <f>[4]ОЛД!$N$64</f>
        <v>35.870933197723581</v>
      </c>
      <c r="K296" s="218">
        <f t="shared" si="71"/>
        <v>7.1741866395447162E-2</v>
      </c>
      <c r="L296" s="147">
        <f>[4]ОЛД!$O$64</f>
        <v>145.9080603016358</v>
      </c>
      <c r="M296" s="215">
        <f t="shared" si="72"/>
        <v>0.29181612060327161</v>
      </c>
      <c r="N296" s="190">
        <f>[4]ОЛД!$P$64</f>
        <v>420.58406287567158</v>
      </c>
      <c r="O296" s="217">
        <f t="shared" si="73"/>
        <v>0.84116812575134314</v>
      </c>
      <c r="P296" s="191">
        <f>[4]ОЛД!$Q$64</f>
        <v>84.116812575134318</v>
      </c>
      <c r="Q296" s="186">
        <f t="shared" si="74"/>
        <v>0.15883187424865686</v>
      </c>
      <c r="R296" s="189">
        <f>[4]ОЛД!$S$64</f>
        <v>500</v>
      </c>
      <c r="S296" s="295">
        <f t="shared" si="68"/>
        <v>0.54935200514807159</v>
      </c>
    </row>
    <row r="297" spans="4:19" ht="30">
      <c r="D297" s="157"/>
      <c r="E297" s="142" t="str">
        <f>[4]ОЛД!$B$66</f>
        <v xml:space="preserve">Рентгенография грудного и поясничного отделов позвоночника на скалиоз </v>
      </c>
      <c r="F297" s="126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230"/>
      <c r="S297" s="295" t="e">
        <f t="shared" si="68"/>
        <v>#DIV/0!</v>
      </c>
    </row>
    <row r="298" spans="4:19">
      <c r="D298" s="157" t="s">
        <v>345</v>
      </c>
      <c r="E298" s="145" t="str">
        <f>[4]ОЛД!$B$67</f>
        <v>в одной проекции</v>
      </c>
      <c r="F298" s="147">
        <f>SUM([4]ОЛД!$L$68:$L$69)</f>
        <v>171.55977225859758</v>
      </c>
      <c r="G298" s="215">
        <f t="shared" ref="G298:G361" si="75">F298/R298</f>
        <v>0.34311954451719517</v>
      </c>
      <c r="H298" s="147">
        <f>[4]ОЛД!$M$68</f>
        <v>50.142799999999994</v>
      </c>
      <c r="I298" s="215">
        <f t="shared" ref="I298:I347" si="76">H298/R298</f>
        <v>0.10028559999999999</v>
      </c>
      <c r="J298" s="147">
        <f>[4]ОЛД!$N$68</f>
        <v>58.290266446300819</v>
      </c>
      <c r="K298" s="218">
        <f t="shared" ref="K298:K347" si="77">J298/R298</f>
        <v>0.11658053289260163</v>
      </c>
      <c r="L298" s="147">
        <f>[4]ОЛД!$O$68</f>
        <v>135.45856612935012</v>
      </c>
      <c r="M298" s="215">
        <f t="shared" ref="M298:M347" si="78">L298/R298</f>
        <v>0.27091713225870023</v>
      </c>
      <c r="N298" s="190">
        <f>[4]ОЛД!$P$68</f>
        <v>415.45140483424854</v>
      </c>
      <c r="O298" s="217">
        <f t="shared" ref="O298:O347" si="79">N298/R298</f>
        <v>0.83090280966849706</v>
      </c>
      <c r="P298" s="191">
        <f>[4]ОЛД!$Q$68</f>
        <v>83.090280966849718</v>
      </c>
      <c r="Q298" s="186">
        <f t="shared" ref="Q298:Q347" si="80">(R298-N298)/R298</f>
        <v>0.16909719033150292</v>
      </c>
      <c r="R298" s="189">
        <f>[4]ОЛД!$S$68</f>
        <v>500</v>
      </c>
      <c r="S298" s="295">
        <f t="shared" si="68"/>
        <v>0.55998567740979688</v>
      </c>
    </row>
    <row r="299" spans="4:19">
      <c r="D299" s="157" t="s">
        <v>346</v>
      </c>
      <c r="E299" s="145" t="str">
        <f>[4]ОЛД!$B$70</f>
        <v>в двух проекциях</v>
      </c>
      <c r="F299" s="147">
        <f>SUM([4]ОЛД!$L$71:$L$72)</f>
        <v>260.6388847774848</v>
      </c>
      <c r="G299" s="215">
        <f t="shared" si="75"/>
        <v>0.325798605971856</v>
      </c>
      <c r="H299" s="147">
        <f>[4]ОЛД!$M$71</f>
        <v>100.28559999999999</v>
      </c>
      <c r="I299" s="215">
        <f t="shared" si="76"/>
        <v>0.125357</v>
      </c>
      <c r="J299" s="147">
        <f>[4]ОЛД!$N$71</f>
        <v>88.556366331880085</v>
      </c>
      <c r="K299" s="218">
        <f t="shared" si="77"/>
        <v>0.11069545791485011</v>
      </c>
      <c r="L299" s="147">
        <f>[4]ОЛД!$O$71</f>
        <v>220.52208366759976</v>
      </c>
      <c r="M299" s="215">
        <f t="shared" si="78"/>
        <v>0.27565260458449969</v>
      </c>
      <c r="N299" s="190">
        <f>[4]ОЛД!$P$71</f>
        <v>670.00293477696459</v>
      </c>
      <c r="O299" s="217">
        <f t="shared" si="79"/>
        <v>0.83750366847120572</v>
      </c>
      <c r="P299" s="191">
        <f>[4]ОЛД!$Q$71</f>
        <v>134.00058695539292</v>
      </c>
      <c r="Q299" s="186">
        <f t="shared" si="80"/>
        <v>0.16249633152879425</v>
      </c>
      <c r="R299" s="189">
        <f>[4]ОЛД!$S$71</f>
        <v>800</v>
      </c>
      <c r="S299" s="295">
        <f t="shared" si="68"/>
        <v>0.56185106388670614</v>
      </c>
    </row>
    <row r="300" spans="4:19">
      <c r="D300" s="157" t="s">
        <v>347</v>
      </c>
      <c r="E300" s="142" t="str">
        <f>[4]ОЛД!$B$73</f>
        <v xml:space="preserve">Рентгенография черепа в двух проекциях </v>
      </c>
      <c r="F300" s="147">
        <f>SUM([4]ОЛД!$L$74:$L$75)</f>
        <v>179.97625005201218</v>
      </c>
      <c r="G300" s="215">
        <f t="shared" si="75"/>
        <v>0.32722954554911304</v>
      </c>
      <c r="H300" s="147">
        <f>[4]ОЛД!$M$74</f>
        <v>72.201200000000014</v>
      </c>
      <c r="I300" s="215">
        <f t="shared" si="76"/>
        <v>0.13127490909090911</v>
      </c>
      <c r="J300" s="147">
        <f>[4]ОЛД!$N$74</f>
        <v>56.048333121443093</v>
      </c>
      <c r="K300" s="218">
        <f t="shared" si="77"/>
        <v>0.10190606022080563</v>
      </c>
      <c r="L300" s="147">
        <f>[4]ОЛД!$O$74</f>
        <v>154.07848202300991</v>
      </c>
      <c r="M300" s="215">
        <f t="shared" si="78"/>
        <v>0.28014269458729074</v>
      </c>
      <c r="N300" s="190">
        <f>[4]ОЛД!$P$74</f>
        <v>462.30426519646517</v>
      </c>
      <c r="O300" s="217">
        <f t="shared" si="79"/>
        <v>0.84055320944811851</v>
      </c>
      <c r="P300" s="191">
        <f>[4]ОЛД!$Q$74</f>
        <v>92.460853039293042</v>
      </c>
      <c r="Q300" s="186">
        <f t="shared" si="80"/>
        <v>0.15944679055188152</v>
      </c>
      <c r="R300" s="189">
        <f>[4]ОЛД!$S$74</f>
        <v>550</v>
      </c>
      <c r="S300" s="295">
        <f t="shared" si="68"/>
        <v>0.56041051486082782</v>
      </c>
    </row>
    <row r="301" spans="4:19">
      <c r="D301" s="157" t="s">
        <v>348</v>
      </c>
      <c r="E301" s="142" t="str">
        <f>[4]ОЛД!$B$76</f>
        <v xml:space="preserve">Рентгенография черепа (Турецкое седло) </v>
      </c>
      <c r="F301" s="147">
        <f>SUM([4]ОЛД!$L$77:$L$78)</f>
        <v>102.27601807724086</v>
      </c>
      <c r="G301" s="215">
        <f t="shared" si="75"/>
        <v>0.34092006025746957</v>
      </c>
      <c r="H301" s="147">
        <f>[4]ОЛД!$M$77</f>
        <v>30.671600000000002</v>
      </c>
      <c r="I301" s="215">
        <f t="shared" si="76"/>
        <v>0.10223866666666667</v>
      </c>
      <c r="J301" s="147">
        <f>[4]ОЛД!$N$77</f>
        <v>34.749966535294718</v>
      </c>
      <c r="K301" s="218">
        <f t="shared" si="77"/>
        <v>0.11583322178431572</v>
      </c>
      <c r="L301" s="147">
        <f>[4]ОЛД!$O$77</f>
        <v>81.229971901497109</v>
      </c>
      <c r="M301" s="215">
        <f t="shared" si="78"/>
        <v>0.27076657300499035</v>
      </c>
      <c r="N301" s="190">
        <f>[4]ОЛД!$P$77</f>
        <v>248.92755651403269</v>
      </c>
      <c r="O301" s="217">
        <f t="shared" si="79"/>
        <v>0.82975852171344233</v>
      </c>
      <c r="P301" s="191">
        <f>[4]ОЛД!$Q$77</f>
        <v>49.78551130280654</v>
      </c>
      <c r="Q301" s="186">
        <f t="shared" si="80"/>
        <v>0.1702414782865577</v>
      </c>
      <c r="R301" s="189">
        <f>[4]ОЛД!$S$77</f>
        <v>300</v>
      </c>
      <c r="S301" s="295">
        <f t="shared" si="68"/>
        <v>0.55899194870845192</v>
      </c>
    </row>
    <row r="302" spans="4:19">
      <c r="D302" s="157" t="s">
        <v>349</v>
      </c>
      <c r="E302" s="142" t="str">
        <f>[4]ОЛД!$B$79</f>
        <v xml:space="preserve">Рентгенография придаточных пазух носа (орбита) </v>
      </c>
      <c r="F302" s="147">
        <f>SUM([4]ОЛД!$L$80:$L$81)</f>
        <v>102.27601807724086</v>
      </c>
      <c r="G302" s="215">
        <f t="shared" si="75"/>
        <v>0.34092006025746957</v>
      </c>
      <c r="H302" s="147">
        <f>[4]ОЛД!$M$80</f>
        <v>30.671600000000002</v>
      </c>
      <c r="I302" s="215">
        <f t="shared" si="76"/>
        <v>0.10223866666666667</v>
      </c>
      <c r="J302" s="147">
        <f>[4]ОЛД!$N$80</f>
        <v>34.749966535294718</v>
      </c>
      <c r="K302" s="218">
        <f t="shared" si="77"/>
        <v>0.11583322178431572</v>
      </c>
      <c r="L302" s="147">
        <f>[4]ОЛД!$O$80</f>
        <v>81.229971901497109</v>
      </c>
      <c r="M302" s="215">
        <f t="shared" si="78"/>
        <v>0.27076657300499035</v>
      </c>
      <c r="N302" s="190">
        <f>[4]ОЛД!$P$80</f>
        <v>248.92755651403269</v>
      </c>
      <c r="O302" s="217">
        <f t="shared" si="79"/>
        <v>0.82975852171344233</v>
      </c>
      <c r="P302" s="191">
        <f>[4]ОЛД!$Q$80</f>
        <v>49.78551130280654</v>
      </c>
      <c r="Q302" s="186">
        <f t="shared" si="80"/>
        <v>0.1702414782865577</v>
      </c>
      <c r="R302" s="189">
        <f>[4]ОЛД!$S$80</f>
        <v>300</v>
      </c>
      <c r="S302" s="295">
        <f t="shared" si="68"/>
        <v>0.55899194870845192</v>
      </c>
    </row>
    <row r="303" spans="4:19">
      <c r="D303" s="157" t="s">
        <v>350</v>
      </c>
      <c r="E303" s="142" t="str">
        <f>[4]ОЛД!$B$82</f>
        <v xml:space="preserve">Рентгенография нижней челюсти </v>
      </c>
      <c r="F303" s="147">
        <f>SUM([4]ОЛД!$L$83:$L$84)</f>
        <v>145.16596114189025</v>
      </c>
      <c r="G303" s="215">
        <f t="shared" si="75"/>
        <v>0.36291490285472561</v>
      </c>
      <c r="H303" s="147">
        <f>[4]ОЛД!$M$83</f>
        <v>30.671600000000002</v>
      </c>
      <c r="I303" s="215">
        <f t="shared" si="76"/>
        <v>7.6678999999999997E-2</v>
      </c>
      <c r="J303" s="147">
        <f>[4]ОЛД!$N$83</f>
        <v>49.322533146869922</v>
      </c>
      <c r="K303" s="218">
        <f t="shared" si="77"/>
        <v>0.12330633286717481</v>
      </c>
      <c r="L303" s="147">
        <f>[4]ОЛД!$O$83</f>
        <v>107.43539716886934</v>
      </c>
      <c r="M303" s="215">
        <f t="shared" si="78"/>
        <v>0.26858849292217335</v>
      </c>
      <c r="N303" s="190">
        <f>[4]ОЛД!$P$83</f>
        <v>332.59549145762946</v>
      </c>
      <c r="O303" s="217">
        <f t="shared" si="79"/>
        <v>0.83148872864407364</v>
      </c>
      <c r="P303" s="191">
        <f>[4]ОЛД!$Q$83</f>
        <v>66.519098291525893</v>
      </c>
      <c r="Q303" s="186">
        <f t="shared" si="80"/>
        <v>0.16851127135592633</v>
      </c>
      <c r="R303" s="189">
        <f>[4]ОЛД!$S$83</f>
        <v>400</v>
      </c>
      <c r="S303" s="295">
        <f t="shared" si="68"/>
        <v>0.5629002357219004</v>
      </c>
    </row>
    <row r="304" spans="4:19">
      <c r="D304" s="157" t="s">
        <v>351</v>
      </c>
      <c r="E304" s="142" t="str">
        <f>[4]ОЛД!$B$85</f>
        <v xml:space="preserve">Рентгенография костей носа </v>
      </c>
      <c r="F304" s="147">
        <f>SUM([4]ОЛД!$L$86:$L$87)</f>
        <v>102.27601807724086</v>
      </c>
      <c r="G304" s="215">
        <f t="shared" si="75"/>
        <v>0.34092006025746957</v>
      </c>
      <c r="H304" s="147">
        <f>[4]ОЛД!$M$86</f>
        <v>30.671600000000002</v>
      </c>
      <c r="I304" s="215">
        <f t="shared" si="76"/>
        <v>0.10223866666666667</v>
      </c>
      <c r="J304" s="147">
        <f>[4]ОЛД!$N$86</f>
        <v>34.749966535294718</v>
      </c>
      <c r="K304" s="218">
        <f t="shared" si="77"/>
        <v>0.11583322178431572</v>
      </c>
      <c r="L304" s="147">
        <f>[4]ОЛД!$O$86</f>
        <v>81.229971901497109</v>
      </c>
      <c r="M304" s="215">
        <f t="shared" si="78"/>
        <v>0.27076657300499035</v>
      </c>
      <c r="N304" s="190">
        <f>[4]ОЛД!$P$86</f>
        <v>248.92755651403269</v>
      </c>
      <c r="O304" s="217">
        <f t="shared" si="79"/>
        <v>0.82975852171344233</v>
      </c>
      <c r="P304" s="191">
        <f>[4]ОЛД!$Q$86</f>
        <v>49.78551130280654</v>
      </c>
      <c r="Q304" s="186">
        <f t="shared" si="80"/>
        <v>0.1702414782865577</v>
      </c>
      <c r="R304" s="189">
        <f>[4]ОЛД!$S$86</f>
        <v>300</v>
      </c>
      <c r="S304" s="295">
        <f t="shared" si="68"/>
        <v>0.55899194870845192</v>
      </c>
    </row>
    <row r="305" spans="4:19">
      <c r="D305" s="157" t="s">
        <v>352</v>
      </c>
      <c r="E305" s="142" t="str">
        <f>[4]ОЛД!$B$88</f>
        <v>Рентгенография зубов</v>
      </c>
      <c r="F305" s="147">
        <f>SUM([4]ОЛД!$L$89:$L$90)</f>
        <v>72.582980570945125</v>
      </c>
      <c r="G305" s="215">
        <f t="shared" si="75"/>
        <v>0.36291490285472561</v>
      </c>
      <c r="H305" s="147">
        <f>[4]ОЛД!$M$89</f>
        <v>30.671600000000002</v>
      </c>
      <c r="I305" s="215">
        <f t="shared" si="76"/>
        <v>0.15335799999999999</v>
      </c>
      <c r="J305" s="147">
        <f>[4]ОЛД!$N$89</f>
        <v>2.3115236788617888</v>
      </c>
      <c r="K305" s="218">
        <f t="shared" si="77"/>
        <v>1.1557618394308944E-2</v>
      </c>
      <c r="L305" s="147">
        <f>[4]ОЛД!$O$89</f>
        <v>63.087754408700945</v>
      </c>
      <c r="M305" s="215">
        <f t="shared" si="78"/>
        <v>0.31543877204350473</v>
      </c>
      <c r="N305" s="190">
        <f>[4]ОЛД!$P$89</f>
        <v>168.65385865850783</v>
      </c>
      <c r="O305" s="217">
        <f t="shared" si="79"/>
        <v>0.84326929329253919</v>
      </c>
      <c r="P305" s="191">
        <f>[4]ОЛД!$Q$89</f>
        <v>33.730771731701566</v>
      </c>
      <c r="Q305" s="186">
        <f t="shared" si="80"/>
        <v>0.15673070670746087</v>
      </c>
      <c r="R305" s="189">
        <f>[4]ОЛД!$S$89</f>
        <v>200</v>
      </c>
      <c r="S305" s="295">
        <f t="shared" si="68"/>
        <v>0.52783052124903451</v>
      </c>
    </row>
    <row r="306" spans="4:19">
      <c r="D306" s="157" t="s">
        <v>353</v>
      </c>
      <c r="E306" s="142" t="str">
        <f>[4]ОЛД!$B$91</f>
        <v xml:space="preserve">Рентгенография височной кости с двух сторон </v>
      </c>
      <c r="F306" s="147">
        <f>SUM([4]ОЛД!$L$92:$L$93)</f>
        <v>181.4574514273628</v>
      </c>
      <c r="G306" s="215">
        <f t="shared" si="75"/>
        <v>0.36291490285472561</v>
      </c>
      <c r="H306" s="147">
        <f>[4]ОЛД!$M$92</f>
        <v>42.2864</v>
      </c>
      <c r="I306" s="215">
        <f t="shared" si="76"/>
        <v>8.4572800000000004E-2</v>
      </c>
      <c r="J306" s="147">
        <f>[4]ОЛД!$N$92</f>
        <v>56.048333121443093</v>
      </c>
      <c r="K306" s="218">
        <f t="shared" si="77"/>
        <v>0.11209666624288618</v>
      </c>
      <c r="L306" s="147">
        <f>[4]ОЛД!$O$92</f>
        <v>136.70577199824785</v>
      </c>
      <c r="M306" s="215">
        <f t="shared" si="78"/>
        <v>0.2734115439964957</v>
      </c>
      <c r="N306" s="190">
        <f>[4]ОЛД!$P$92</f>
        <v>416.49795654705378</v>
      </c>
      <c r="O306" s="217">
        <f t="shared" si="79"/>
        <v>0.83299591309410759</v>
      </c>
      <c r="P306" s="191">
        <f>[4]ОЛД!$Q$92</f>
        <v>83.299591309410758</v>
      </c>
      <c r="Q306" s="186">
        <f t="shared" si="80"/>
        <v>0.16700408690589244</v>
      </c>
      <c r="R306" s="189">
        <f>[4]ОЛД!$S$92</f>
        <v>500</v>
      </c>
      <c r="S306" s="295">
        <f t="shared" si="68"/>
        <v>0.55958436909761178</v>
      </c>
    </row>
    <row r="307" spans="4:19">
      <c r="D307" s="157" t="s">
        <v>354</v>
      </c>
      <c r="E307" s="142" t="str">
        <f>[4]ОЛД!$B$94</f>
        <v xml:space="preserve">Рентгенография ключицы </v>
      </c>
      <c r="F307" s="147">
        <f>SUM([4]ОЛД!$L$95:$L$96)</f>
        <v>110.85400669017073</v>
      </c>
      <c r="G307" s="215">
        <f t="shared" si="75"/>
        <v>0.36951335563390247</v>
      </c>
      <c r="H307" s="147">
        <f>[4]ОЛД!$M$95</f>
        <v>21.1432</v>
      </c>
      <c r="I307" s="215">
        <f t="shared" si="76"/>
        <v>7.0477333333333336E-2</v>
      </c>
      <c r="J307" s="147">
        <f>[4]ОЛД!$N$95</f>
        <v>35.870933197723581</v>
      </c>
      <c r="K307" s="218">
        <f t="shared" si="77"/>
        <v>0.11956977732574527</v>
      </c>
      <c r="L307" s="147">
        <f>[4]ОЛД!$O$95</f>
        <v>80.649277855352437</v>
      </c>
      <c r="M307" s="215">
        <f t="shared" si="78"/>
        <v>0.2688309261845081</v>
      </c>
      <c r="N307" s="190">
        <f>[4]ОЛД!$P$95</f>
        <v>248.51741774324674</v>
      </c>
      <c r="O307" s="217">
        <f t="shared" si="79"/>
        <v>0.82839139247748916</v>
      </c>
      <c r="P307" s="191">
        <f>[4]ОЛД!$Q$95</f>
        <v>49.703483548649352</v>
      </c>
      <c r="Q307" s="186">
        <f t="shared" si="80"/>
        <v>0.17160860752251086</v>
      </c>
      <c r="R307" s="189">
        <f>[4]ОЛД!$S$95</f>
        <v>300</v>
      </c>
      <c r="S307" s="295">
        <f t="shared" si="68"/>
        <v>0.55956046629298106</v>
      </c>
    </row>
    <row r="308" spans="4:19">
      <c r="D308" s="157" t="s">
        <v>355</v>
      </c>
      <c r="E308" s="142" t="str">
        <f>[4]ОЛД!$B$97</f>
        <v xml:space="preserve">Рентгенография лопатки в двух проекциях </v>
      </c>
      <c r="F308" s="147">
        <f>SUM([4]ОЛД!$L$98:$L$99)</f>
        <v>177.75444798898627</v>
      </c>
      <c r="G308" s="215">
        <f t="shared" si="75"/>
        <v>0.39500988441996948</v>
      </c>
      <c r="H308" s="147">
        <f>[4]ОЛД!$M$98</f>
        <v>21.1432</v>
      </c>
      <c r="I308" s="215">
        <f t="shared" si="76"/>
        <v>4.6984888888888889E-2</v>
      </c>
      <c r="J308" s="147">
        <f>[4]ОЛД!$N$98</f>
        <v>56.048333121443093</v>
      </c>
      <c r="K308" s="218">
        <f t="shared" si="77"/>
        <v>0.12455185138098465</v>
      </c>
      <c r="L308" s="147">
        <f>[4]ОЛД!$O$98</f>
        <v>121.5249328350699</v>
      </c>
      <c r="M308" s="215">
        <f t="shared" si="78"/>
        <v>0.27005540630015534</v>
      </c>
      <c r="N308" s="190">
        <f>[4]ОЛД!$P$98</f>
        <v>376.47091394549926</v>
      </c>
      <c r="O308" s="217">
        <f t="shared" si="79"/>
        <v>0.83660203098999841</v>
      </c>
      <c r="P308" s="191">
        <f>[4]ОЛД!$Q$98</f>
        <v>75.29418278909985</v>
      </c>
      <c r="Q308" s="186">
        <f t="shared" si="80"/>
        <v>0.16339796901000164</v>
      </c>
      <c r="R308" s="189">
        <f>[4]ОЛД!$S$98</f>
        <v>450</v>
      </c>
      <c r="S308" s="295">
        <f t="shared" si="68"/>
        <v>0.56654662468984307</v>
      </c>
    </row>
    <row r="309" spans="4:19">
      <c r="D309" s="157" t="s">
        <v>356</v>
      </c>
      <c r="E309" s="142" t="str">
        <f>[4]ОЛД!$B$100</f>
        <v xml:space="preserve">Рентгенография рёбер </v>
      </c>
      <c r="F309" s="147">
        <f>SUM([4]ОЛД!$L$101:$L$102)</f>
        <v>145.16596114189025</v>
      </c>
      <c r="G309" s="215">
        <f t="shared" si="75"/>
        <v>0.36291490285472561</v>
      </c>
      <c r="H309" s="147">
        <f>[4]ОЛД!$M$101</f>
        <v>36.100600000000007</v>
      </c>
      <c r="I309" s="215">
        <f t="shared" si="76"/>
        <v>9.0251500000000012E-2</v>
      </c>
      <c r="J309" s="147">
        <f>[4]ОЛД!$N$101</f>
        <v>44.838666497154477</v>
      </c>
      <c r="K309" s="218">
        <f t="shared" si="77"/>
        <v>0.11209666624288619</v>
      </c>
      <c r="L309" s="147">
        <f>[4]ОЛД!$O$101</f>
        <v>110.75247440448416</v>
      </c>
      <c r="M309" s="215">
        <f t="shared" si="78"/>
        <v>0.27688118601121042</v>
      </c>
      <c r="N309" s="190">
        <f>[4]ОЛД!$P$101</f>
        <v>336.85770204352889</v>
      </c>
      <c r="O309" s="217">
        <f t="shared" si="79"/>
        <v>0.84214425510882218</v>
      </c>
      <c r="P309" s="191">
        <f>[4]ОЛД!$Q$101</f>
        <v>67.371540408705783</v>
      </c>
      <c r="Q309" s="186">
        <f t="shared" si="80"/>
        <v>0.15785574489117779</v>
      </c>
      <c r="R309" s="189">
        <f>[4]ОЛД!$S$101</f>
        <v>400</v>
      </c>
      <c r="S309" s="295">
        <f t="shared" si="68"/>
        <v>0.56526306909761193</v>
      </c>
    </row>
    <row r="310" spans="4:19">
      <c r="D310" s="157" t="s">
        <v>357</v>
      </c>
      <c r="E310" s="142" t="str">
        <f>[4]ОЛД!$B$103</f>
        <v xml:space="preserve">Рентгенография грудины в одной проекции </v>
      </c>
      <c r="F310" s="147">
        <f>SUM([4]ОЛД!$L$104:$L$105)</f>
        <v>161.66209308983235</v>
      </c>
      <c r="G310" s="215">
        <f t="shared" si="75"/>
        <v>0.35924909575518299</v>
      </c>
      <c r="H310" s="147">
        <f>[4]ОЛД!$M$104</f>
        <v>36.100600000000007</v>
      </c>
      <c r="I310" s="215">
        <f t="shared" si="76"/>
        <v>8.0223555555555576E-2</v>
      </c>
      <c r="J310" s="147">
        <f>[4]ОЛД!$N$104</f>
        <v>54.92736645901423</v>
      </c>
      <c r="K310" s="218">
        <f t="shared" si="77"/>
        <v>0.12206081435336495</v>
      </c>
      <c r="L310" s="147">
        <f>[4]ОЛД!$O$104</f>
        <v>120.83148412270425</v>
      </c>
      <c r="M310" s="215">
        <f t="shared" si="78"/>
        <v>0.26851440916156499</v>
      </c>
      <c r="N310" s="190">
        <f>[4]ОЛД!$P$104</f>
        <v>373.52154367155083</v>
      </c>
      <c r="O310" s="217">
        <f t="shared" si="79"/>
        <v>0.83004787482566855</v>
      </c>
      <c r="P310" s="191">
        <f>[4]ОЛД!$Q$104</f>
        <v>74.704308734310175</v>
      </c>
      <c r="Q310" s="186">
        <f t="shared" si="80"/>
        <v>0.16995212517433148</v>
      </c>
      <c r="R310" s="189">
        <f>[4]ОЛД!$S$104</f>
        <v>450</v>
      </c>
      <c r="S310" s="295">
        <f t="shared" si="68"/>
        <v>0.56153346566410356</v>
      </c>
    </row>
    <row r="311" spans="4:19" ht="30">
      <c r="D311" s="157" t="s">
        <v>358</v>
      </c>
      <c r="E311" s="142" t="str">
        <f>[4]ОЛД!$B$106</f>
        <v xml:space="preserve">Рентгенография грудного отдела позвоночника в двух проекциях </v>
      </c>
      <c r="F311" s="147">
        <f>SUM([4]ОЛД!$L$107:$L$108)</f>
        <v>155.0636403106555</v>
      </c>
      <c r="G311" s="215">
        <f t="shared" si="75"/>
        <v>0.31012728062131101</v>
      </c>
      <c r="H311" s="147">
        <f>[4]ОЛД!$M$107</f>
        <v>72.201200000000014</v>
      </c>
      <c r="I311" s="215">
        <f t="shared" si="76"/>
        <v>0.14440240000000004</v>
      </c>
      <c r="J311" s="147">
        <f>[4]ОЛД!$N$107</f>
        <v>52.685433134156504</v>
      </c>
      <c r="K311" s="218">
        <f t="shared" si="77"/>
        <v>0.105370866268313</v>
      </c>
      <c r="L311" s="147">
        <f>[4]ОЛД!$O$107</f>
        <v>138.85706911956359</v>
      </c>
      <c r="M311" s="215">
        <f t="shared" si="78"/>
        <v>0.27771413823912716</v>
      </c>
      <c r="N311" s="190">
        <f>[4]ОЛД!$P$107</f>
        <v>418.80734256437563</v>
      </c>
      <c r="O311" s="217">
        <f t="shared" si="79"/>
        <v>0.83761468512875126</v>
      </c>
      <c r="P311" s="191">
        <f>[4]ОЛД!$Q$107</f>
        <v>83.761468512875126</v>
      </c>
      <c r="Q311" s="186">
        <f t="shared" si="80"/>
        <v>0.16238531487124874</v>
      </c>
      <c r="R311" s="189">
        <f>[4]ОЛД!$S$107</f>
        <v>500</v>
      </c>
      <c r="S311" s="295">
        <f t="shared" si="68"/>
        <v>0.55990054688962398</v>
      </c>
    </row>
    <row r="312" spans="4:19" ht="30">
      <c r="D312" s="157" t="s">
        <v>359</v>
      </c>
      <c r="E312" s="142" t="str">
        <f>[4]ОЛД!$B$109</f>
        <v xml:space="preserve">Рентгенография поясничного отдела позвоночника в двух проекциях </v>
      </c>
      <c r="F312" s="147">
        <f>SUM([4]ОЛД!$L$110:$L$111)</f>
        <v>155.0636403106555</v>
      </c>
      <c r="G312" s="215">
        <f t="shared" si="75"/>
        <v>0.31012728062131101</v>
      </c>
      <c r="H312" s="147">
        <f>[4]ОЛД!$M$110</f>
        <v>72.201200000000014</v>
      </c>
      <c r="I312" s="215">
        <f t="shared" si="76"/>
        <v>0.14440240000000004</v>
      </c>
      <c r="J312" s="147">
        <f>[4]ОЛД!$N$110</f>
        <v>52.685433134156504</v>
      </c>
      <c r="K312" s="218">
        <f t="shared" si="77"/>
        <v>0.105370866268313</v>
      </c>
      <c r="L312" s="147">
        <f>[4]ОЛД!$O$110</f>
        <v>138.85706911956359</v>
      </c>
      <c r="M312" s="215">
        <f t="shared" si="78"/>
        <v>0.27771413823912716</v>
      </c>
      <c r="N312" s="190">
        <f>[4]ОЛД!$P$110</f>
        <v>418.80734256437563</v>
      </c>
      <c r="O312" s="217">
        <f t="shared" si="79"/>
        <v>0.83761468512875126</v>
      </c>
      <c r="P312" s="191">
        <f>[4]ОЛД!$Q$110</f>
        <v>83.761468512875126</v>
      </c>
      <c r="Q312" s="186">
        <f t="shared" si="80"/>
        <v>0.16238531487124874</v>
      </c>
      <c r="R312" s="189">
        <f>[4]ОЛД!$S$110</f>
        <v>500</v>
      </c>
      <c r="S312" s="295">
        <f t="shared" si="68"/>
        <v>0.55990054688962398</v>
      </c>
    </row>
    <row r="313" spans="4:19" ht="30">
      <c r="D313" s="157" t="s">
        <v>360</v>
      </c>
      <c r="E313" s="142" t="str">
        <f>[4]ОЛД!$B$112</f>
        <v xml:space="preserve">Рентгенография шейного отдела позвоночника в двух проекциях </v>
      </c>
      <c r="F313" s="147">
        <f>SUM([4]ОЛД!$L$113:$L$114)</f>
        <v>158.3628667002439</v>
      </c>
      <c r="G313" s="215">
        <f t="shared" si="75"/>
        <v>0.35191748155609753</v>
      </c>
      <c r="H313" s="147">
        <f>[4]ОЛД!$M$113</f>
        <v>42.2864</v>
      </c>
      <c r="I313" s="215">
        <f t="shared" si="76"/>
        <v>9.3969777777777777E-2</v>
      </c>
      <c r="J313" s="147">
        <f>[4]ОЛД!$N$113</f>
        <v>53.806399796585367</v>
      </c>
      <c r="K313" s="218">
        <f t="shared" si="77"/>
        <v>0.11956977732574527</v>
      </c>
      <c r="L313" s="147">
        <f>[4]ОЛД!$O$113</f>
        <v>122.59515839273973</v>
      </c>
      <c r="M313" s="215">
        <f t="shared" si="78"/>
        <v>0.27243368531719941</v>
      </c>
      <c r="N313" s="190">
        <f>[4]ОЛД!$P$113</f>
        <v>377.05082488956901</v>
      </c>
      <c r="O313" s="217">
        <f t="shared" si="79"/>
        <v>0.83789072197682002</v>
      </c>
      <c r="P313" s="191">
        <f>[4]ОЛД!$Q$113</f>
        <v>75.410164977913809</v>
      </c>
      <c r="Q313" s="186">
        <f t="shared" si="80"/>
        <v>0.16210927802317998</v>
      </c>
      <c r="R313" s="189">
        <f>[4]ОЛД!$S$113</f>
        <v>450</v>
      </c>
      <c r="S313" s="295">
        <f t="shared" si="68"/>
        <v>0.56545703665962066</v>
      </c>
    </row>
    <row r="314" spans="4:19" ht="14.25" customHeight="1">
      <c r="D314" s="157" t="s">
        <v>361</v>
      </c>
      <c r="E314" s="142" t="str">
        <f>[4]ОЛД!$B$115</f>
        <v xml:space="preserve">Функциональные исследования шейного отдела позвоночника </v>
      </c>
      <c r="F314" s="147">
        <f>SUM([4]ОЛД!$L$116:$L$117)</f>
        <v>230.71490142391784</v>
      </c>
      <c r="G314" s="215">
        <f t="shared" si="75"/>
        <v>0.32959271631988263</v>
      </c>
      <c r="H314" s="147">
        <f>[4]ОЛД!$M$116</f>
        <v>84.572800000000001</v>
      </c>
      <c r="I314" s="215">
        <f t="shared" si="76"/>
        <v>0.12081828571428571</v>
      </c>
      <c r="J314" s="147">
        <f>[4]ОЛД!$N$116</f>
        <v>74.656379717762206</v>
      </c>
      <c r="K314" s="218">
        <f t="shared" si="77"/>
        <v>0.10665197102537458</v>
      </c>
      <c r="L314" s="147">
        <f>[4]ОЛД!$O$116</f>
        <v>192.63836011467993</v>
      </c>
      <c r="M314" s="215">
        <f t="shared" si="78"/>
        <v>0.27519765730668561</v>
      </c>
      <c r="N314" s="190">
        <f>[4]ОЛД!$P$116</f>
        <v>582.58244125635997</v>
      </c>
      <c r="O314" s="217">
        <f t="shared" si="79"/>
        <v>0.83226063036622855</v>
      </c>
      <c r="P314" s="191">
        <f>[4]ОЛД!$Q$116</f>
        <v>116.51648825127199</v>
      </c>
      <c r="Q314" s="186">
        <f t="shared" si="80"/>
        <v>0.16773936963377148</v>
      </c>
      <c r="R314" s="189">
        <f>[4]ОЛД!$S$116</f>
        <v>700</v>
      </c>
      <c r="S314" s="295">
        <f t="shared" si="68"/>
        <v>0.55706297305954289</v>
      </c>
    </row>
    <row r="315" spans="4:19">
      <c r="D315" s="157" t="s">
        <v>362</v>
      </c>
      <c r="E315" s="142" t="str">
        <f>[4]ОЛД!$B$118</f>
        <v xml:space="preserve">Рентгенография костей таза </v>
      </c>
      <c r="F315" s="147">
        <f>SUM([4]ОЛД!$L$119:$L$120)</f>
        <v>131.96905558353657</v>
      </c>
      <c r="G315" s="215">
        <f t="shared" si="75"/>
        <v>0.32992263895884144</v>
      </c>
      <c r="H315" s="147">
        <f>[4]ОЛД!$M$119</f>
        <v>50.142799999999994</v>
      </c>
      <c r="I315" s="215">
        <f t="shared" si="76"/>
        <v>0.125357</v>
      </c>
      <c r="J315" s="147">
        <f>[4]ОЛД!$N$119</f>
        <v>35.870933197723581</v>
      </c>
      <c r="K315" s="218">
        <f t="shared" si="77"/>
        <v>8.9677332994308953E-2</v>
      </c>
      <c r="L315" s="147">
        <f>[4]ОЛД!$O$119</f>
        <v>111.26894280562188</v>
      </c>
      <c r="M315" s="215">
        <f t="shared" si="78"/>
        <v>0.27817235701405468</v>
      </c>
      <c r="N315" s="190">
        <f>[4]ОЛД!$P$119</f>
        <v>329.25173158688199</v>
      </c>
      <c r="O315" s="217">
        <f t="shared" si="79"/>
        <v>0.82312932896720492</v>
      </c>
      <c r="P315" s="191">
        <f>[4]ОЛД!$Q$119</f>
        <v>65.850346317376406</v>
      </c>
      <c r="Q315" s="186">
        <f t="shared" si="80"/>
        <v>0.17687067103279502</v>
      </c>
      <c r="R315" s="189">
        <f>[4]ОЛД!$S$119</f>
        <v>400</v>
      </c>
      <c r="S315" s="295">
        <f t="shared" si="68"/>
        <v>0.5449569719531504</v>
      </c>
    </row>
    <row r="316" spans="4:19">
      <c r="D316" s="157" t="s">
        <v>363</v>
      </c>
      <c r="E316" s="142" t="str">
        <f>[4]ОЛД!$B$121</f>
        <v xml:space="preserve">Рентгенография бедренной кости </v>
      </c>
      <c r="F316" s="147">
        <f>SUM([4]ОЛД!$L$122:$L$123)</f>
        <v>110.85400669017073</v>
      </c>
      <c r="G316" s="215">
        <f t="shared" si="75"/>
        <v>0.24634223708926831</v>
      </c>
      <c r="H316" s="147">
        <f>[4]ОЛД!$M$122</f>
        <v>100.28559999999999</v>
      </c>
      <c r="I316" s="215">
        <f t="shared" si="76"/>
        <v>0.22285688888888885</v>
      </c>
      <c r="J316" s="147">
        <f>[4]ОЛД!$N$122</f>
        <v>35.870933197723581</v>
      </c>
      <c r="K316" s="218">
        <f t="shared" si="77"/>
        <v>7.9713184883830182E-2</v>
      </c>
      <c r="L316" s="147">
        <f>[4]ОЛД!$O$122</f>
        <v>129.00467542616136</v>
      </c>
      <c r="M316" s="215">
        <f t="shared" si="78"/>
        <v>0.2866770565025808</v>
      </c>
      <c r="N316" s="190">
        <f>[4]ОЛД!$P$122</f>
        <v>376.01521531405569</v>
      </c>
      <c r="O316" s="217">
        <f t="shared" si="79"/>
        <v>0.83558936736456824</v>
      </c>
      <c r="P316" s="191">
        <f>[4]ОЛД!$Q$122</f>
        <v>75.203043062811147</v>
      </c>
      <c r="Q316" s="186">
        <f t="shared" si="80"/>
        <v>0.16441063263543179</v>
      </c>
      <c r="R316" s="189">
        <f>[4]ОЛД!$S$122</f>
        <v>450</v>
      </c>
      <c r="S316" s="295">
        <f t="shared" si="68"/>
        <v>0.54891231086198733</v>
      </c>
    </row>
    <row r="317" spans="4:19">
      <c r="D317" s="157" t="s">
        <v>364</v>
      </c>
      <c r="E317" s="142" t="str">
        <f>[4]ОЛД!$B$124</f>
        <v xml:space="preserve">Рентгенография стоп </v>
      </c>
      <c r="F317" s="147">
        <f>SUM([4]ОЛД!$L$125:$L$126)</f>
        <v>121.41153113685365</v>
      </c>
      <c r="G317" s="215">
        <f t="shared" si="75"/>
        <v>0.346890088962439</v>
      </c>
      <c r="H317" s="147">
        <f>[4]ОЛД!$M$125</f>
        <v>36.100600000000007</v>
      </c>
      <c r="I317" s="215">
        <f t="shared" si="76"/>
        <v>0.10314457142857145</v>
      </c>
      <c r="J317" s="147">
        <f>[4]ОЛД!$N$125</f>
        <v>35.870933197723581</v>
      </c>
      <c r="K317" s="218">
        <f t="shared" si="77"/>
        <v>0.10248838056492451</v>
      </c>
      <c r="L317" s="147">
        <f>[4]ОЛД!$O$125</f>
        <v>96.238700410247219</v>
      </c>
      <c r="M317" s="215">
        <f t="shared" si="78"/>
        <v>0.2749677154578492</v>
      </c>
      <c r="N317" s="190">
        <f>[4]ОЛД!$P$125</f>
        <v>289.62176474482447</v>
      </c>
      <c r="O317" s="217">
        <f t="shared" si="79"/>
        <v>0.82749075641378422</v>
      </c>
      <c r="P317" s="191">
        <f>[4]ОЛД!$Q$125</f>
        <v>57.924352948964895</v>
      </c>
      <c r="Q317" s="186">
        <f t="shared" si="80"/>
        <v>0.17250924358621578</v>
      </c>
      <c r="R317" s="189">
        <f>[4]ОЛД!$S$125</f>
        <v>350</v>
      </c>
      <c r="S317" s="295">
        <f t="shared" si="68"/>
        <v>0.55252304095593496</v>
      </c>
    </row>
    <row r="318" spans="4:19">
      <c r="D318" s="157" t="s">
        <v>365</v>
      </c>
      <c r="E318" s="142" t="str">
        <f>[4]ОЛД!$B$127</f>
        <v xml:space="preserve">Рентгенография стоп с нагрузкой </v>
      </c>
      <c r="F318" s="147">
        <f>SUM([4]ОЛД!$L$128:$L$129)</f>
        <v>217.7489417128354</v>
      </c>
      <c r="G318" s="215">
        <f t="shared" si="75"/>
        <v>0.33499837186590065</v>
      </c>
      <c r="H318" s="147">
        <f>[4]ОЛД!$M$128</f>
        <v>72.201200000000014</v>
      </c>
      <c r="I318" s="215">
        <f t="shared" si="76"/>
        <v>0.11107876923076926</v>
      </c>
      <c r="J318" s="147">
        <f>[4]ОЛД!$N$128</f>
        <v>73.983799720304887</v>
      </c>
      <c r="K318" s="218">
        <f t="shared" si="77"/>
        <v>0.1138212303389306</v>
      </c>
      <c r="L318" s="147">
        <f>[4]ОЛД!$O$128</f>
        <v>177.15730604879994</v>
      </c>
      <c r="M318" s="215">
        <f t="shared" si="78"/>
        <v>0.27254970161353836</v>
      </c>
      <c r="N318" s="190">
        <f>[4]ОЛД!$P$128</f>
        <v>541.09124748194029</v>
      </c>
      <c r="O318" s="217">
        <f t="shared" si="79"/>
        <v>0.83244807304913893</v>
      </c>
      <c r="P318" s="191">
        <f>[4]ОЛД!$Q$128</f>
        <v>108.21824949638807</v>
      </c>
      <c r="Q318" s="186">
        <f t="shared" si="80"/>
        <v>0.1675519269508611</v>
      </c>
      <c r="R318" s="189">
        <f>[4]ОЛД!$S$128</f>
        <v>650</v>
      </c>
      <c r="S318" s="295">
        <f t="shared" si="68"/>
        <v>0.55989837143560051</v>
      </c>
    </row>
    <row r="319" spans="4:19">
      <c r="D319" s="157" t="s">
        <v>366</v>
      </c>
      <c r="E319" s="142" t="str">
        <f>[4]ОЛД!$B$130</f>
        <v xml:space="preserve">Рентгенография тазобедренного сустава </v>
      </c>
      <c r="F319" s="147">
        <f>SUM([4]ОЛД!$L$131:$L$132)</f>
        <v>184.75667781695125</v>
      </c>
      <c r="G319" s="215">
        <f t="shared" si="75"/>
        <v>0.36951335563390253</v>
      </c>
      <c r="H319" s="147">
        <f>[4]ОЛД!$M$131</f>
        <v>36.100600000000007</v>
      </c>
      <c r="I319" s="215">
        <f t="shared" si="76"/>
        <v>7.2201200000000021E-2</v>
      </c>
      <c r="J319" s="147">
        <f>[4]ОЛД!$N$131</f>
        <v>62.774133096016271</v>
      </c>
      <c r="K319" s="218">
        <f t="shared" si="77"/>
        <v>0.12554826619203255</v>
      </c>
      <c r="L319" s="147">
        <f>[4]ОЛД!$O$131</f>
        <v>134.94209772821239</v>
      </c>
      <c r="M319" s="215">
        <f t="shared" si="78"/>
        <v>0.26988419545642478</v>
      </c>
      <c r="N319" s="190">
        <f>[4]ОЛД!$P$131</f>
        <v>418.57350864117996</v>
      </c>
      <c r="O319" s="217">
        <f t="shared" si="79"/>
        <v>0.83714701728235996</v>
      </c>
      <c r="P319" s="191">
        <f>[4]ОЛД!$Q$131</f>
        <v>83.714701728235994</v>
      </c>
      <c r="Q319" s="186">
        <f t="shared" si="80"/>
        <v>0.16285298271764009</v>
      </c>
      <c r="R319" s="189">
        <f>[4]ОЛД!$S$131</f>
        <v>500</v>
      </c>
      <c r="S319" s="295">
        <f t="shared" si="68"/>
        <v>0.56726282182593513</v>
      </c>
    </row>
    <row r="320" spans="4:19">
      <c r="D320" s="157" t="s">
        <v>367</v>
      </c>
      <c r="E320" s="142" t="str">
        <f>[4]ОЛД!$B$133</f>
        <v xml:space="preserve">Рентгенография коленного сустава в двух проекциях </v>
      </c>
      <c r="F320" s="147">
        <f>SUM([4]ОЛД!$L$134:$L$135)</f>
        <v>189.70551740133385</v>
      </c>
      <c r="G320" s="215">
        <f t="shared" si="75"/>
        <v>0.37941103480266769</v>
      </c>
      <c r="H320" s="147">
        <f>[4]ОЛД!$M$134</f>
        <v>36.100600000000007</v>
      </c>
      <c r="I320" s="215">
        <f t="shared" si="76"/>
        <v>7.2201200000000021E-2</v>
      </c>
      <c r="J320" s="147">
        <f>[4]ОЛД!$N$134</f>
        <v>56.048333121443093</v>
      </c>
      <c r="K320" s="218">
        <f t="shared" si="77"/>
        <v>0.11209666624288618</v>
      </c>
      <c r="L320" s="147">
        <f>[4]ОЛД!$O$134</f>
        <v>137.96580064367839</v>
      </c>
      <c r="M320" s="215">
        <f t="shared" si="78"/>
        <v>0.27593160128735678</v>
      </c>
      <c r="N320" s="190">
        <f>[4]ОЛД!$P$134</f>
        <v>419.82025116645531</v>
      </c>
      <c r="O320" s="217">
        <f t="shared" si="79"/>
        <v>0.83964050233291065</v>
      </c>
      <c r="P320" s="191">
        <f>[4]ОЛД!$Q$134</f>
        <v>83.964050233291061</v>
      </c>
      <c r="Q320" s="186">
        <f t="shared" si="80"/>
        <v>0.16035949766708937</v>
      </c>
      <c r="R320" s="189">
        <f>[4]ОЛД!$S$134</f>
        <v>500</v>
      </c>
      <c r="S320" s="295">
        <f t="shared" si="68"/>
        <v>0.56370890104555393</v>
      </c>
    </row>
    <row r="321" spans="4:19">
      <c r="D321" s="157" t="s">
        <v>368</v>
      </c>
      <c r="E321" s="142" t="str">
        <f>[4]ОЛД!$B$136</f>
        <v xml:space="preserve">Рентгенография костей голени </v>
      </c>
      <c r="F321" s="147">
        <f>SUM([4]ОЛД!$L$137:$L$138)</f>
        <v>161.66209308983235</v>
      </c>
      <c r="G321" s="215">
        <f t="shared" si="75"/>
        <v>0.35924909575518299</v>
      </c>
      <c r="H321" s="147">
        <f>[4]ОЛД!$M$137</f>
        <v>36.100600000000007</v>
      </c>
      <c r="I321" s="215">
        <f t="shared" si="76"/>
        <v>8.0223555555555576E-2</v>
      </c>
      <c r="J321" s="147">
        <f>[4]ОЛД!$N$137</f>
        <v>54.92736645901423</v>
      </c>
      <c r="K321" s="218">
        <f t="shared" si="77"/>
        <v>0.12206081435336495</v>
      </c>
      <c r="L321" s="147">
        <f>[4]ОЛД!$O$137</f>
        <v>120.83148412270425</v>
      </c>
      <c r="M321" s="215">
        <f t="shared" si="78"/>
        <v>0.26851440916156499</v>
      </c>
      <c r="N321" s="190">
        <f>[4]ОЛД!$P$137</f>
        <v>373.52154367155083</v>
      </c>
      <c r="O321" s="217">
        <f t="shared" si="79"/>
        <v>0.83004787482566855</v>
      </c>
      <c r="P321" s="191">
        <f>[4]ОЛД!$Q$137</f>
        <v>74.704308734310175</v>
      </c>
      <c r="Q321" s="186">
        <f t="shared" si="80"/>
        <v>0.16995212517433148</v>
      </c>
      <c r="R321" s="189">
        <f>[4]ОЛД!$S$137</f>
        <v>450</v>
      </c>
      <c r="S321" s="295">
        <f t="shared" si="68"/>
        <v>0.56153346566410356</v>
      </c>
    </row>
    <row r="322" spans="4:19">
      <c r="D322" s="157" t="s">
        <v>369</v>
      </c>
      <c r="E322" s="142" t="str">
        <f>[4]ОЛД!$B$139</f>
        <v xml:space="preserve">Рентгенография голеностопного сустава в двух проекциях </v>
      </c>
      <c r="F322" s="147">
        <f>SUM([4]ОЛД!$L$140:$L$141)</f>
        <v>177.82830239881554</v>
      </c>
      <c r="G322" s="215">
        <f t="shared" si="75"/>
        <v>0.39517400533070118</v>
      </c>
      <c r="H322" s="147">
        <f>[4]ОЛД!$M$140</f>
        <v>21.1432</v>
      </c>
      <c r="I322" s="215">
        <f t="shared" si="76"/>
        <v>4.6984888888888889E-2</v>
      </c>
      <c r="J322" s="147">
        <f>[4]ОЛД!$N$140</f>
        <v>54.92736645901423</v>
      </c>
      <c r="K322" s="218">
        <f t="shared" si="77"/>
        <v>0.12206081435336495</v>
      </c>
      <c r="L322" s="147">
        <f>[4]ОЛД!$O$140</f>
        <v>121.570057311326</v>
      </c>
      <c r="M322" s="215">
        <f t="shared" si="78"/>
        <v>0.27015568291405778</v>
      </c>
      <c r="N322" s="190">
        <f>[4]ОЛД!$P$140</f>
        <v>375.46892616915574</v>
      </c>
      <c r="O322" s="217">
        <f t="shared" si="79"/>
        <v>0.83437539148701279</v>
      </c>
      <c r="P322" s="191">
        <f>[4]ОЛД!$Q$140</f>
        <v>75.093785233831156</v>
      </c>
      <c r="Q322" s="186">
        <f t="shared" si="80"/>
        <v>0.16562460851298724</v>
      </c>
      <c r="R322" s="189">
        <f>[4]ОЛД!$S$140</f>
        <v>450</v>
      </c>
      <c r="S322" s="295">
        <f t="shared" si="68"/>
        <v>0.564219708572955</v>
      </c>
    </row>
    <row r="323" spans="4:19">
      <c r="D323" s="157" t="s">
        <v>370</v>
      </c>
      <c r="E323" s="142" t="str">
        <f>[4]ОЛД!$B$142</f>
        <v xml:space="preserve">Рентгенография лучезапястного сустава </v>
      </c>
      <c r="F323" s="147">
        <f>SUM([4]ОЛД!$L$143:$L$144)</f>
        <v>110.85400669017073</v>
      </c>
      <c r="G323" s="215">
        <f t="shared" si="75"/>
        <v>0.36951335563390247</v>
      </c>
      <c r="H323" s="147">
        <f>[4]ОЛД!$M$143</f>
        <v>21.1432</v>
      </c>
      <c r="I323" s="215">
        <f t="shared" si="76"/>
        <v>7.0477333333333336E-2</v>
      </c>
      <c r="J323" s="147">
        <f>[4]ОЛД!$N$143</f>
        <v>35.870933197723581</v>
      </c>
      <c r="K323" s="218">
        <f t="shared" si="77"/>
        <v>0.11956977732574527</v>
      </c>
      <c r="L323" s="147">
        <f>[4]ОЛД!$O$143</f>
        <v>80.649277855352437</v>
      </c>
      <c r="M323" s="215">
        <f t="shared" si="78"/>
        <v>0.2688309261845081</v>
      </c>
      <c r="N323" s="190">
        <f>[4]ОЛД!$P$143</f>
        <v>248.51741774324674</v>
      </c>
      <c r="O323" s="217">
        <f t="shared" si="79"/>
        <v>0.82839139247748916</v>
      </c>
      <c r="P323" s="191">
        <f>[4]ОЛД!$Q$143</f>
        <v>49.703483548649352</v>
      </c>
      <c r="Q323" s="186">
        <f t="shared" si="80"/>
        <v>0.17160860752251086</v>
      </c>
      <c r="R323" s="189">
        <f>[4]ОЛД!$S$143</f>
        <v>300</v>
      </c>
      <c r="S323" s="295">
        <f t="shared" si="68"/>
        <v>0.55956046629298106</v>
      </c>
    </row>
    <row r="324" spans="4:19">
      <c r="D324" s="157" t="s">
        <v>371</v>
      </c>
      <c r="E324" s="142" t="str">
        <f>[4]ОЛД!$B$145</f>
        <v xml:space="preserve">Рентгенография локтевого сустава </v>
      </c>
      <c r="F324" s="147">
        <f>SUM([4]ОЛД!$L$146:$L$147)</f>
        <v>110.85400669017073</v>
      </c>
      <c r="G324" s="215">
        <f t="shared" si="75"/>
        <v>0.36951335563390247</v>
      </c>
      <c r="H324" s="147">
        <f>[4]ОЛД!$M$146</f>
        <v>21.1432</v>
      </c>
      <c r="I324" s="215">
        <f t="shared" si="76"/>
        <v>7.0477333333333336E-2</v>
      </c>
      <c r="J324" s="147">
        <f>[4]ОЛД!$N$146</f>
        <v>35.870933197723581</v>
      </c>
      <c r="K324" s="218">
        <f t="shared" si="77"/>
        <v>0.11956977732574527</v>
      </c>
      <c r="L324" s="147">
        <f>[4]ОЛД!$O$146</f>
        <v>80.649277855352437</v>
      </c>
      <c r="M324" s="215">
        <f t="shared" si="78"/>
        <v>0.2688309261845081</v>
      </c>
      <c r="N324" s="190">
        <f>[4]ОЛД!$P$146</f>
        <v>248.51741774324674</v>
      </c>
      <c r="O324" s="217">
        <f t="shared" si="79"/>
        <v>0.82839139247748916</v>
      </c>
      <c r="P324" s="191">
        <f>[4]ОЛД!$Q$146</f>
        <v>49.703483548649352</v>
      </c>
      <c r="Q324" s="186">
        <f t="shared" si="80"/>
        <v>0.17160860752251086</v>
      </c>
      <c r="R324" s="189">
        <f>[4]ОЛД!$S$146</f>
        <v>300</v>
      </c>
      <c r="S324" s="295">
        <f t="shared" si="68"/>
        <v>0.55956046629298106</v>
      </c>
    </row>
    <row r="325" spans="4:19">
      <c r="D325" s="157" t="s">
        <v>372</v>
      </c>
      <c r="E325" s="142" t="str">
        <f>[4]ОЛД!$B$148</f>
        <v>Рентгенография плечевого сустава</v>
      </c>
      <c r="F325" s="147">
        <f>SUM([4]ОЛД!$L$149:$L$150)</f>
        <v>116.13276891351219</v>
      </c>
      <c r="G325" s="215">
        <f t="shared" si="75"/>
        <v>0.33180791118146341</v>
      </c>
      <c r="H325" s="147">
        <f>[4]ОЛД!$M$149</f>
        <v>42.2864</v>
      </c>
      <c r="I325" s="215">
        <f t="shared" si="76"/>
        <v>0.12081828571428571</v>
      </c>
      <c r="J325" s="147">
        <f>[4]ОЛД!$N$149</f>
        <v>35.870933197723581</v>
      </c>
      <c r="K325" s="218">
        <f t="shared" si="77"/>
        <v>0.10248838056492451</v>
      </c>
      <c r="L325" s="147">
        <f>[4]ОЛД!$O$149</f>
        <v>96.79289351409632</v>
      </c>
      <c r="M325" s="215">
        <f t="shared" si="78"/>
        <v>0.27655112432598949</v>
      </c>
      <c r="N325" s="190">
        <f>[4]ОЛД!$P$149</f>
        <v>291.0829956253321</v>
      </c>
      <c r="O325" s="217">
        <f t="shared" si="79"/>
        <v>0.8316657017866631</v>
      </c>
      <c r="P325" s="191">
        <f>[4]ОЛД!$Q$149</f>
        <v>58.216599125066423</v>
      </c>
      <c r="Q325" s="186">
        <f t="shared" si="80"/>
        <v>0.16833429821333684</v>
      </c>
      <c r="R325" s="189">
        <f>[4]ОЛД!$S$149</f>
        <v>350</v>
      </c>
      <c r="S325" s="295">
        <f t="shared" si="68"/>
        <v>0.55511457746067361</v>
      </c>
    </row>
    <row r="326" spans="4:19">
      <c r="D326" s="157" t="s">
        <v>373</v>
      </c>
      <c r="E326" s="142" t="str">
        <f>[4]ОЛД!$B$151</f>
        <v xml:space="preserve">Рентгенография кистей </v>
      </c>
      <c r="F326" s="147">
        <f>SUM([4]ОЛД!$L$152:$L$153)</f>
        <v>121.41153113685365</v>
      </c>
      <c r="G326" s="215">
        <f t="shared" si="75"/>
        <v>0.346890088962439</v>
      </c>
      <c r="H326" s="147">
        <f>[4]ОЛД!$M$152</f>
        <v>36.100600000000007</v>
      </c>
      <c r="I326" s="215">
        <f t="shared" si="76"/>
        <v>0.10314457142857145</v>
      </c>
      <c r="J326" s="147">
        <f>[4]ОЛД!$N$152</f>
        <v>35.870933197723581</v>
      </c>
      <c r="K326" s="218">
        <f t="shared" si="77"/>
        <v>0.10248838056492451</v>
      </c>
      <c r="L326" s="147">
        <f>[4]ОЛД!$O$152</f>
        <v>96.238700410247219</v>
      </c>
      <c r="M326" s="215">
        <f t="shared" si="78"/>
        <v>0.2749677154578492</v>
      </c>
      <c r="N326" s="190">
        <f>[4]ОЛД!$P$152</f>
        <v>289.62176474482447</v>
      </c>
      <c r="O326" s="217">
        <f t="shared" si="79"/>
        <v>0.82749075641378422</v>
      </c>
      <c r="P326" s="191">
        <f>[4]ОЛД!$Q$152</f>
        <v>57.924352948964895</v>
      </c>
      <c r="Q326" s="186">
        <f t="shared" si="80"/>
        <v>0.17250924358621578</v>
      </c>
      <c r="R326" s="189">
        <f>[4]ОЛД!$S$152</f>
        <v>350</v>
      </c>
      <c r="S326" s="295">
        <f t="shared" si="68"/>
        <v>0.55252304095593496</v>
      </c>
    </row>
    <row r="327" spans="4:19">
      <c r="D327" s="157" t="s">
        <v>374</v>
      </c>
      <c r="E327" s="142" t="str">
        <f>[4]ОЛД!$B$154</f>
        <v>Урография внутривенная</v>
      </c>
      <c r="F327" s="147">
        <f>SUM([4]ОЛД!$L$155:$L$156)</f>
        <v>304.84851839796954</v>
      </c>
      <c r="G327" s="215">
        <f t="shared" si="75"/>
        <v>0.38106064799746192</v>
      </c>
      <c r="H327" s="147">
        <f>[4]ОЛД!$M$155</f>
        <v>50.142799999999994</v>
      </c>
      <c r="I327" s="215">
        <f t="shared" si="76"/>
        <v>6.2678499999999998E-2</v>
      </c>
      <c r="J327" s="147">
        <f>[4]ОЛД!$N$155</f>
        <v>94.161199644024393</v>
      </c>
      <c r="K327" s="218">
        <f t="shared" si="77"/>
        <v>0.11770149955503049</v>
      </c>
      <c r="L327" s="147">
        <f>[4]ОЛД!$O$155</f>
        <v>216.89696465256841</v>
      </c>
      <c r="M327" s="215">
        <f t="shared" si="78"/>
        <v>0.27112120581571053</v>
      </c>
      <c r="N327" s="190">
        <f>[4]ОЛД!$P$155</f>
        <v>666.04948269456236</v>
      </c>
      <c r="O327" s="217">
        <f t="shared" si="79"/>
        <v>0.83256185336820299</v>
      </c>
      <c r="P327" s="191">
        <f>[4]ОЛД!$Q$155</f>
        <v>133.20989653891249</v>
      </c>
      <c r="Q327" s="186">
        <f t="shared" si="80"/>
        <v>0.16743814663179704</v>
      </c>
      <c r="R327" s="189">
        <f>[4]ОЛД!$S$155</f>
        <v>800</v>
      </c>
      <c r="S327" s="295">
        <f t="shared" si="68"/>
        <v>0.56144064755249234</v>
      </c>
    </row>
    <row r="328" spans="4:19">
      <c r="D328" s="157" t="s">
        <v>375</v>
      </c>
      <c r="E328" s="142" t="str">
        <f>[4]ОЛД!$B$157</f>
        <v xml:space="preserve">Маммография </v>
      </c>
      <c r="F328" s="147">
        <f>SUM([4]ОЛД!$L$158:$L$159)</f>
        <v>72.582980570945125</v>
      </c>
      <c r="G328" s="215">
        <f t="shared" si="75"/>
        <v>0.24194326856981707</v>
      </c>
      <c r="H328" s="147">
        <f>[4]ОЛД!$M$158</f>
        <v>68.986400000000003</v>
      </c>
      <c r="I328" s="215">
        <f t="shared" si="76"/>
        <v>0.22995466666666667</v>
      </c>
      <c r="J328" s="147">
        <f>[4]ОЛД!$N$158</f>
        <v>20.622310737886178</v>
      </c>
      <c r="K328" s="218">
        <f t="shared" si="77"/>
        <v>6.8741035792953931E-2</v>
      </c>
      <c r="L328" s="147">
        <f>[4]ОЛД!$O$158</f>
        <v>86.497802459379599</v>
      </c>
      <c r="M328" s="215">
        <f t="shared" si="78"/>
        <v>0.28832600819793197</v>
      </c>
      <c r="N328" s="190">
        <f>[4]ОЛД!$P$158</f>
        <v>248.68949376821087</v>
      </c>
      <c r="O328" s="217">
        <f t="shared" si="79"/>
        <v>0.82896497922736956</v>
      </c>
      <c r="P328" s="191">
        <f>[4]ОЛД!$Q$158</f>
        <v>49.737898753642177</v>
      </c>
      <c r="Q328" s="186">
        <f t="shared" si="80"/>
        <v>0.17103502077263044</v>
      </c>
      <c r="R328" s="189">
        <f>[4]ОЛД!$S$158</f>
        <v>300</v>
      </c>
      <c r="S328" s="295">
        <f t="shared" si="68"/>
        <v>0.5406389710294377</v>
      </c>
    </row>
    <row r="329" spans="4:19">
      <c r="D329" s="162" t="s">
        <v>376</v>
      </c>
      <c r="E329" s="132" t="s">
        <v>56</v>
      </c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92"/>
      <c r="S329" s="295" t="e">
        <f t="shared" ref="S329:S392" si="81">(F329+H329+J329)/R329</f>
        <v>#DIV/0!</v>
      </c>
    </row>
    <row r="330" spans="4:19">
      <c r="D330" s="157" t="s">
        <v>377</v>
      </c>
      <c r="E330" s="142" t="s">
        <v>25</v>
      </c>
      <c r="F330" s="147" t="e">
        <f>SUM(#REF!)</f>
        <v>#REF!</v>
      </c>
      <c r="G330" s="293">
        <v>0.41599999999999998</v>
      </c>
      <c r="H330" s="147" t="e">
        <f>#REF!</f>
        <v>#REF!</v>
      </c>
      <c r="I330" s="293" t="e">
        <f t="shared" si="76"/>
        <v>#REF!</v>
      </c>
      <c r="J330" s="147" t="e">
        <f>#REF!</f>
        <v>#REF!</v>
      </c>
      <c r="K330" s="293" t="e">
        <f t="shared" si="77"/>
        <v>#REF!</v>
      </c>
      <c r="L330" s="147" t="e">
        <f>#REF!</f>
        <v>#REF!</v>
      </c>
      <c r="M330" s="293" t="e">
        <f t="shared" si="78"/>
        <v>#REF!</v>
      </c>
      <c r="N330" s="190" t="e">
        <f>#REF!</f>
        <v>#REF!</v>
      </c>
      <c r="O330" s="217" t="e">
        <f t="shared" si="79"/>
        <v>#REF!</v>
      </c>
      <c r="P330" s="191" t="e">
        <f>#REF!</f>
        <v>#REF!</v>
      </c>
      <c r="Q330" s="290" t="e">
        <f t="shared" si="80"/>
        <v>#REF!</v>
      </c>
      <c r="R330" s="189" t="e">
        <f>#REF!</f>
        <v>#REF!</v>
      </c>
      <c r="S330" s="295" t="e">
        <f t="shared" si="81"/>
        <v>#REF!</v>
      </c>
    </row>
    <row r="331" spans="4:19">
      <c r="D331" s="157" t="s">
        <v>378</v>
      </c>
      <c r="E331" s="142" t="s">
        <v>71</v>
      </c>
      <c r="F331" s="147" t="e">
        <f>SUM(#REF!)</f>
        <v>#REF!</v>
      </c>
      <c r="G331" s="215" t="e">
        <f t="shared" si="75"/>
        <v>#REF!</v>
      </c>
      <c r="H331" s="147" t="e">
        <f>#REF!</f>
        <v>#REF!</v>
      </c>
      <c r="I331" s="215" t="e">
        <f t="shared" si="76"/>
        <v>#REF!</v>
      </c>
      <c r="J331" s="147" t="e">
        <f>#REF!</f>
        <v>#REF!</v>
      </c>
      <c r="K331" s="218" t="e">
        <f t="shared" si="77"/>
        <v>#REF!</v>
      </c>
      <c r="L331" s="147" t="e">
        <f>#REF!</f>
        <v>#REF!</v>
      </c>
      <c r="M331" s="215" t="e">
        <f t="shared" si="78"/>
        <v>#REF!</v>
      </c>
      <c r="N331" s="190" t="e">
        <f>#REF!+#REF!+#REF!</f>
        <v>#REF!</v>
      </c>
      <c r="O331" s="217" t="e">
        <f t="shared" si="79"/>
        <v>#REF!</v>
      </c>
      <c r="P331" s="191" t="e">
        <f>#REF!</f>
        <v>#REF!</v>
      </c>
      <c r="Q331" s="186" t="e">
        <f t="shared" si="80"/>
        <v>#REF!</v>
      </c>
      <c r="R331" s="189" t="e">
        <f>#REF!</f>
        <v>#REF!</v>
      </c>
      <c r="S331" s="295" t="e">
        <f t="shared" si="81"/>
        <v>#REF!</v>
      </c>
    </row>
    <row r="332" spans="4:19">
      <c r="D332" s="162" t="s">
        <v>379</v>
      </c>
      <c r="E332" s="134" t="s">
        <v>21</v>
      </c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295" t="e">
        <f t="shared" si="81"/>
        <v>#DIV/0!</v>
      </c>
    </row>
    <row r="333" spans="4:19">
      <c r="D333" s="157" t="s">
        <v>380</v>
      </c>
      <c r="E333" s="142" t="s">
        <v>57</v>
      </c>
      <c r="F333" s="147">
        <f>SUM([11]ОФД!$L$8:$L$9)</f>
        <v>104.31943651816235</v>
      </c>
      <c r="G333" s="215">
        <f t="shared" si="75"/>
        <v>0.41727774607264939</v>
      </c>
      <c r="H333" s="147">
        <f>[11]ОФД!$M$8</f>
        <v>21.084900000000001</v>
      </c>
      <c r="I333" s="215">
        <f t="shared" si="76"/>
        <v>8.4339600000000001E-2</v>
      </c>
      <c r="J333" s="147">
        <f>[11]ОФД!$N$8</f>
        <v>6.167182852935281</v>
      </c>
      <c r="K333" s="218">
        <f t="shared" si="77"/>
        <v>2.4668731411741123E-2</v>
      </c>
      <c r="L333" s="147">
        <f>[11]ОФД!$O$8</f>
        <v>76.674785840849324</v>
      </c>
      <c r="M333" s="215">
        <f t="shared" si="78"/>
        <v>0.30669914336339732</v>
      </c>
      <c r="N333" s="190">
        <f>[11]ОФД!$P$8</f>
        <v>208.24630521194695</v>
      </c>
      <c r="O333" s="217">
        <f t="shared" si="79"/>
        <v>0.83298522084778781</v>
      </c>
      <c r="P333" s="191">
        <f>[11]ОФД!$Q$8</f>
        <v>41.649261042389391</v>
      </c>
      <c r="Q333" s="186">
        <f t="shared" si="80"/>
        <v>0.16701477915221222</v>
      </c>
      <c r="R333" s="189">
        <f>[11]ОФД!$S$8</f>
        <v>250</v>
      </c>
      <c r="S333" s="295">
        <f t="shared" si="81"/>
        <v>0.52628607748439049</v>
      </c>
    </row>
    <row r="334" spans="4:19" ht="30">
      <c r="D334" s="157" t="s">
        <v>381</v>
      </c>
      <c r="E334" s="142" t="s">
        <v>58</v>
      </c>
      <c r="F334" s="147">
        <f>SUM([11]ОФД!$L$19:$L$20)</f>
        <v>127.20859515080998</v>
      </c>
      <c r="G334" s="215">
        <f t="shared" si="75"/>
        <v>0.42402865050269994</v>
      </c>
      <c r="H334" s="147">
        <f>[11]ОФД!$M$19</f>
        <v>21.982399999999998</v>
      </c>
      <c r="I334" s="215">
        <f t="shared" si="76"/>
        <v>7.3274666666666655E-2</v>
      </c>
      <c r="J334" s="147">
        <f>[11]ОФД!$N$19</f>
        <v>7.708978566169101</v>
      </c>
      <c r="K334" s="218">
        <f t="shared" si="77"/>
        <v>2.5696595220563671E-2</v>
      </c>
      <c r="L334" s="147">
        <f>[11]ОФД!$O$19</f>
        <v>93.498317435845337</v>
      </c>
      <c r="M334" s="215">
        <f t="shared" si="78"/>
        <v>0.31166105811948447</v>
      </c>
      <c r="N334" s="190">
        <f>[11]ОФД!$P$19</f>
        <v>250.39829115282441</v>
      </c>
      <c r="O334" s="217">
        <f t="shared" si="79"/>
        <v>0.83466097050941468</v>
      </c>
      <c r="P334" s="191">
        <f>[11]ОФД!$Q$19</f>
        <v>50.079658230564888</v>
      </c>
      <c r="Q334" s="186">
        <f t="shared" si="80"/>
        <v>0.16533902949058529</v>
      </c>
      <c r="R334" s="189">
        <f>[11]ОФД!$S$19</f>
        <v>300</v>
      </c>
      <c r="S334" s="295">
        <f t="shared" si="81"/>
        <v>0.52299991238993027</v>
      </c>
    </row>
    <row r="335" spans="4:19">
      <c r="D335" s="157" t="s">
        <v>382</v>
      </c>
      <c r="E335" s="142" t="s">
        <v>59</v>
      </c>
      <c r="F335" s="147">
        <f>SUM([11]ОФД!$L$31:$L$32)</f>
        <v>222.07473562760825</v>
      </c>
      <c r="G335" s="215">
        <f t="shared" si="75"/>
        <v>0.44414947125521648</v>
      </c>
      <c r="H335" s="147">
        <f>[11]ОФД!$M$31</f>
        <v>21.084900000000001</v>
      </c>
      <c r="I335" s="215">
        <f t="shared" si="76"/>
        <v>4.21698E-2</v>
      </c>
      <c r="J335" s="147">
        <f>[11]ОФД!$N$31</f>
        <v>9.5398609756342623</v>
      </c>
      <c r="K335" s="218">
        <f t="shared" si="77"/>
        <v>1.9079721951268523E-2</v>
      </c>
      <c r="L335" s="147">
        <f>[11]ОФД!$O$31</f>
        <v>163.22493068629205</v>
      </c>
      <c r="M335" s="215">
        <f t="shared" si="78"/>
        <v>0.32644986137258408</v>
      </c>
      <c r="N335" s="190">
        <f>[11]ОФД!$P$31</f>
        <v>415.92442728953461</v>
      </c>
      <c r="O335" s="217">
        <f t="shared" si="79"/>
        <v>0.83184885457906921</v>
      </c>
      <c r="P335" s="191">
        <f>[11]ОФД!$Q$31</f>
        <v>83.18488545790693</v>
      </c>
      <c r="Q335" s="186">
        <f t="shared" si="80"/>
        <v>0.16815114542093079</v>
      </c>
      <c r="R335" s="189">
        <f>[11]ОФД!$S$31</f>
        <v>500</v>
      </c>
      <c r="S335" s="295">
        <f t="shared" si="81"/>
        <v>0.50539899320648507</v>
      </c>
    </row>
    <row r="336" spans="4:19">
      <c r="D336" s="157" t="s">
        <v>383</v>
      </c>
      <c r="E336" s="133" t="s">
        <v>70</v>
      </c>
      <c r="F336" s="147">
        <f>SUM([11]ОФД!$L$42:$L$43)</f>
        <v>221.09877735725911</v>
      </c>
      <c r="G336" s="215">
        <f t="shared" si="75"/>
        <v>0.33312431956448291</v>
      </c>
      <c r="H336" s="147">
        <f>[11]ОФД!$M$42</f>
        <v>21.084900000000001</v>
      </c>
      <c r="I336" s="215">
        <f t="shared" si="76"/>
        <v>3.1768122146762098E-2</v>
      </c>
      <c r="J336" s="147">
        <f>[11]ОФД!$N$42</f>
        <v>17.152477309726251</v>
      </c>
      <c r="K336" s="218">
        <f t="shared" si="77"/>
        <v>2.5843233512843265E-2</v>
      </c>
      <c r="L336" s="147">
        <f>[11]ОФД!$O$42</f>
        <v>162.50760135758543</v>
      </c>
      <c r="M336" s="215">
        <f t="shared" si="78"/>
        <v>0.24484637487989491</v>
      </c>
      <c r="N336" s="190">
        <f>[11]ОФД!$P$42</f>
        <v>421.84375602457078</v>
      </c>
      <c r="O336" s="217">
        <f t="shared" si="79"/>
        <v>0.63558205010398316</v>
      </c>
      <c r="P336" s="191">
        <f>[11]ОФД!$Q$42</f>
        <v>84.368751204914162</v>
      </c>
      <c r="Q336" s="186">
        <f t="shared" si="80"/>
        <v>0.36441794989601684</v>
      </c>
      <c r="R336" s="189">
        <f>[11]ОФД!$S$42</f>
        <v>663.71250722948491</v>
      </c>
      <c r="S336" s="295">
        <f t="shared" si="81"/>
        <v>0.39073567522408825</v>
      </c>
    </row>
    <row r="337" spans="4:19">
      <c r="D337" s="157" t="s">
        <v>384</v>
      </c>
      <c r="E337" s="133" t="s">
        <v>60</v>
      </c>
      <c r="F337" s="147">
        <f>SUM([11]ОФД!$L$53:$L$54)</f>
        <v>221.66149292859308</v>
      </c>
      <c r="G337" s="215">
        <f t="shared" si="75"/>
        <v>0.44332298585718616</v>
      </c>
      <c r="H337" s="147">
        <f>[11]ОФД!$M$53</f>
        <v>22.299199999999999</v>
      </c>
      <c r="I337" s="215">
        <f t="shared" si="76"/>
        <v>4.4598399999999996E-2</v>
      </c>
      <c r="J337" s="147">
        <f>[11]ОФД!$N$53</f>
        <v>12.153924257608523</v>
      </c>
      <c r="K337" s="218">
        <f t="shared" si="77"/>
        <v>2.4307848515217046E-2</v>
      </c>
      <c r="L337" s="147">
        <f>[11]ОФД!$O$53</f>
        <v>162.92119730251591</v>
      </c>
      <c r="M337" s="215">
        <f t="shared" si="78"/>
        <v>0.32584239460503184</v>
      </c>
      <c r="N337" s="190">
        <f>[11]ОФД!$P$53</f>
        <v>419.03581448871751</v>
      </c>
      <c r="O337" s="217">
        <f t="shared" si="79"/>
        <v>0.83807162897743503</v>
      </c>
      <c r="P337" s="191">
        <f>[11]ОФД!$Q$53</f>
        <v>83.80716289774351</v>
      </c>
      <c r="Q337" s="186">
        <f t="shared" si="80"/>
        <v>0.16192837102256499</v>
      </c>
      <c r="R337" s="189">
        <f>[11]ОФД!$S$53</f>
        <v>500</v>
      </c>
      <c r="S337" s="295">
        <f t="shared" si="81"/>
        <v>0.5122292343724032</v>
      </c>
    </row>
    <row r="338" spans="4:19" ht="30">
      <c r="D338" s="157" t="s">
        <v>385</v>
      </c>
      <c r="E338" s="133" t="s">
        <v>61</v>
      </c>
      <c r="F338" s="147">
        <f>SUM([11]ОФД!$L$65:$L$66)</f>
        <v>256.10563944566564</v>
      </c>
      <c r="G338" s="215">
        <f t="shared" si="75"/>
        <v>0.44156144732011315</v>
      </c>
      <c r="H338" s="147">
        <f>[11]ОФД!$M$65</f>
        <v>23.1967</v>
      </c>
      <c r="I338" s="215">
        <f t="shared" si="76"/>
        <v>3.9994310344827588E-2</v>
      </c>
      <c r="J338" s="147">
        <f>[11]ОФД!$N$65</f>
        <v>14.736633162350333</v>
      </c>
      <c r="K338" s="218">
        <f t="shared" si="77"/>
        <v>2.5407988210948852E-2</v>
      </c>
      <c r="L338" s="147">
        <f>[11]ОФД!$O$65</f>
        <v>188.23764499256424</v>
      </c>
      <c r="M338" s="215">
        <f t="shared" si="78"/>
        <v>0.32454766378028316</v>
      </c>
      <c r="N338" s="190">
        <f>[11]ОФД!$P$65</f>
        <v>482.27661760058027</v>
      </c>
      <c r="O338" s="217">
        <f t="shared" si="79"/>
        <v>0.83151140965617287</v>
      </c>
      <c r="P338" s="191">
        <f>[11]ОФД!$Q$65</f>
        <v>96.455323520116053</v>
      </c>
      <c r="Q338" s="186">
        <f t="shared" si="80"/>
        <v>0.16848859034382713</v>
      </c>
      <c r="R338" s="189">
        <f>[11]ОФД!$S$65</f>
        <v>580</v>
      </c>
      <c r="S338" s="295">
        <f t="shared" si="81"/>
        <v>0.50696374587588966</v>
      </c>
    </row>
    <row r="339" spans="4:19">
      <c r="D339" s="157" t="s">
        <v>386</v>
      </c>
      <c r="E339" s="133" t="s">
        <v>62</v>
      </c>
      <c r="F339" s="147">
        <f>SUM([11]ОФД!$L$78:$L$79)</f>
        <v>221.66149292859308</v>
      </c>
      <c r="G339" s="215">
        <f t="shared" si="75"/>
        <v>0.44332298585718616</v>
      </c>
      <c r="H339" s="147">
        <f>[11]ОФД!$M$78</f>
        <v>22.299199999999999</v>
      </c>
      <c r="I339" s="215">
        <f t="shared" si="76"/>
        <v>4.4598399999999996E-2</v>
      </c>
      <c r="J339" s="147">
        <f>[11]ОФД!$N$78</f>
        <v>12.153924257608523</v>
      </c>
      <c r="K339" s="218">
        <f t="shared" si="77"/>
        <v>2.4307848515217046E-2</v>
      </c>
      <c r="L339" s="147">
        <f>[11]ОФД!$O$78</f>
        <v>162.92119730251591</v>
      </c>
      <c r="M339" s="215">
        <f t="shared" si="78"/>
        <v>0.32584239460503184</v>
      </c>
      <c r="N339" s="190">
        <f>[11]ОФД!$P$78</f>
        <v>419.03581448871751</v>
      </c>
      <c r="O339" s="217">
        <f t="shared" si="79"/>
        <v>0.83807162897743503</v>
      </c>
      <c r="P339" s="191">
        <f>[11]ОФД!$Q$78</f>
        <v>83.80716289774351</v>
      </c>
      <c r="Q339" s="186">
        <f t="shared" si="80"/>
        <v>0.16192837102256499</v>
      </c>
      <c r="R339" s="189">
        <f>[11]ОФД!$S$78</f>
        <v>500</v>
      </c>
      <c r="S339" s="295">
        <f t="shared" si="81"/>
        <v>0.5122292343724032</v>
      </c>
    </row>
    <row r="340" spans="4:19" ht="30">
      <c r="D340" s="157" t="s">
        <v>387</v>
      </c>
      <c r="E340" s="133" t="s">
        <v>63</v>
      </c>
      <c r="F340" s="147">
        <f>SUM([11]ОФД!$L$90:$L$91)</f>
        <v>243.19469502382435</v>
      </c>
      <c r="G340" s="215">
        <f t="shared" si="75"/>
        <v>0.44217217277058973</v>
      </c>
      <c r="H340" s="147">
        <f>[11]ОФД!$M$90</f>
        <v>23.1967</v>
      </c>
      <c r="I340" s="215">
        <f t="shared" si="76"/>
        <v>4.2175818181818182E-2</v>
      </c>
      <c r="J340" s="147">
        <f>[11]ОФД!$N$90</f>
        <v>12.153924257608523</v>
      </c>
      <c r="K340" s="218">
        <f t="shared" si="77"/>
        <v>2.2098044104742767E-2</v>
      </c>
      <c r="L340" s="147">
        <f>[11]ОФД!$O$90</f>
        <v>178.74810084251089</v>
      </c>
      <c r="M340" s="215">
        <f t="shared" si="78"/>
        <v>0.32499654698638342</v>
      </c>
      <c r="N340" s="190">
        <f>[11]ОФД!$P$90</f>
        <v>457.2934201239438</v>
      </c>
      <c r="O340" s="217">
        <f t="shared" si="79"/>
        <v>0.83144258204353416</v>
      </c>
      <c r="P340" s="191">
        <f>[11]ОФД!$Q$90</f>
        <v>91.458684024788766</v>
      </c>
      <c r="Q340" s="186">
        <f t="shared" si="80"/>
        <v>0.16855741795646581</v>
      </c>
      <c r="R340" s="189">
        <f>[11]ОФД!$S$90</f>
        <v>550</v>
      </c>
      <c r="S340" s="295">
        <f t="shared" si="81"/>
        <v>0.5064460350571508</v>
      </c>
    </row>
    <row r="341" spans="4:19">
      <c r="D341" s="157" t="s">
        <v>388</v>
      </c>
      <c r="E341" s="133" t="s">
        <v>64</v>
      </c>
      <c r="F341" s="147">
        <f>SUM([11]ОФД!$L$103:$L$104)</f>
        <v>293.83137304133925</v>
      </c>
      <c r="G341" s="215">
        <f t="shared" si="75"/>
        <v>0.44519905006263522</v>
      </c>
      <c r="H341" s="147">
        <f>[11]ОФД!$M$103</f>
        <v>22.299199999999999</v>
      </c>
      <c r="I341" s="215">
        <f t="shared" si="76"/>
        <v>3.3786666666666666E-2</v>
      </c>
      <c r="J341" s="147">
        <f>[11]ОФД!$N$103</f>
        <v>16.711645854211721</v>
      </c>
      <c r="K341" s="218">
        <f t="shared" si="77"/>
        <v>2.5320675536684427E-2</v>
      </c>
      <c r="L341" s="147">
        <f>[11]ОФД!$O$103</f>
        <v>215.96605918538435</v>
      </c>
      <c r="M341" s="215">
        <f t="shared" si="78"/>
        <v>0.32722130179603692</v>
      </c>
      <c r="N341" s="190">
        <f>[11]ОФД!$P$103</f>
        <v>548.80827808093534</v>
      </c>
      <c r="O341" s="217">
        <f t="shared" si="79"/>
        <v>0.8315276940620232</v>
      </c>
      <c r="P341" s="191">
        <f>[11]ОФД!$Q$103</f>
        <v>109.76165561618707</v>
      </c>
      <c r="Q341" s="186">
        <f t="shared" si="80"/>
        <v>0.16847230593797677</v>
      </c>
      <c r="R341" s="189">
        <f>[11]ОФД!$S$103</f>
        <v>660</v>
      </c>
      <c r="S341" s="295">
        <f t="shared" si="81"/>
        <v>0.50430639226598628</v>
      </c>
    </row>
    <row r="342" spans="4:19">
      <c r="D342" s="157" t="s">
        <v>389</v>
      </c>
      <c r="E342" s="133" t="s">
        <v>23</v>
      </c>
      <c r="F342" s="147">
        <f>SUM([11]ОФД!$L$115:$L$116)</f>
        <v>159.07243394921474</v>
      </c>
      <c r="G342" s="215">
        <f t="shared" si="75"/>
        <v>0.44186787208115208</v>
      </c>
      <c r="H342" s="147">
        <f>[11]ОФД!$M$115</f>
        <v>21.084900000000001</v>
      </c>
      <c r="I342" s="215">
        <f t="shared" si="76"/>
        <v>5.8569166666666672E-2</v>
      </c>
      <c r="J342" s="147">
        <f>[11]ОФД!$N$115</f>
        <v>2.8670630889867601</v>
      </c>
      <c r="K342" s="218">
        <f t="shared" si="77"/>
        <v>7.964064136074334E-3</v>
      </c>
      <c r="L342" s="147">
        <f>[11]ОФД!$O$115</f>
        <v>116.91823895267284</v>
      </c>
      <c r="M342" s="215">
        <f t="shared" si="78"/>
        <v>0.32477288597964676</v>
      </c>
      <c r="N342" s="190">
        <f>[11]ОФД!$P$115</f>
        <v>299.94263599087435</v>
      </c>
      <c r="O342" s="217">
        <f t="shared" si="79"/>
        <v>0.83317398886353988</v>
      </c>
      <c r="P342" s="191">
        <f>[11]ОФД!$Q$115</f>
        <v>59.988527198174872</v>
      </c>
      <c r="Q342" s="186">
        <f t="shared" si="80"/>
        <v>0.16682601113646015</v>
      </c>
      <c r="R342" s="189">
        <f>[11]ОФД!$S$115</f>
        <v>360</v>
      </c>
      <c r="S342" s="295">
        <f t="shared" si="81"/>
        <v>0.50840110288389306</v>
      </c>
    </row>
    <row r="343" spans="4:19">
      <c r="D343" s="157" t="s">
        <v>390</v>
      </c>
      <c r="E343" s="133" t="s">
        <v>65</v>
      </c>
      <c r="F343" s="147">
        <f>SUM([11]ОФД!$L$126:$L$127)</f>
        <v>160.27165802254865</v>
      </c>
      <c r="G343" s="215">
        <f t="shared" si="75"/>
        <v>0.44519905006263516</v>
      </c>
      <c r="H343" s="147">
        <f>[11]ОФД!$M$126</f>
        <v>21.084900000000001</v>
      </c>
      <c r="I343" s="215">
        <f t="shared" si="76"/>
        <v>5.8569166666666672E-2</v>
      </c>
      <c r="J343" s="147">
        <f>[11]ОФД!$N$126</f>
        <v>4.7400304604673238</v>
      </c>
      <c r="K343" s="218">
        <f t="shared" si="77"/>
        <v>1.3166751279075899E-2</v>
      </c>
      <c r="L343" s="147">
        <f>[11]ОФД!$O$126</f>
        <v>117.79966864657325</v>
      </c>
      <c r="M343" s="215">
        <f t="shared" si="78"/>
        <v>0.32722130179603681</v>
      </c>
      <c r="N343" s="190">
        <f>[11]ОФД!$P$126</f>
        <v>303.89625712958923</v>
      </c>
      <c r="O343" s="217">
        <f t="shared" si="79"/>
        <v>0.84415626980441449</v>
      </c>
      <c r="P343" s="191">
        <f>[11]ОФД!$Q$126</f>
        <v>60.779251425917849</v>
      </c>
      <c r="Q343" s="186">
        <f t="shared" si="80"/>
        <v>0.15584373019558548</v>
      </c>
      <c r="R343" s="189">
        <f>[11]ОФД!$S$126</f>
        <v>360</v>
      </c>
      <c r="S343" s="295">
        <f t="shared" si="81"/>
        <v>0.51693496800837768</v>
      </c>
    </row>
    <row r="344" spans="4:19">
      <c r="D344" s="157" t="s">
        <v>391</v>
      </c>
      <c r="E344" s="133" t="s">
        <v>66</v>
      </c>
      <c r="F344" s="147">
        <f>SUM([11]ОФД!$L$137:$L$138)</f>
        <v>191.45148392923016</v>
      </c>
      <c r="G344" s="215">
        <f t="shared" si="75"/>
        <v>0.44523600913774458</v>
      </c>
      <c r="H344" s="147">
        <f>[11]ОФД!$M$137</f>
        <v>22.6677</v>
      </c>
      <c r="I344" s="215">
        <f t="shared" si="76"/>
        <v>5.2715581395348834E-2</v>
      </c>
      <c r="J344" s="147">
        <f>[11]ОФД!$N$137</f>
        <v>5.7670370602352437</v>
      </c>
      <c r="K344" s="218">
        <f t="shared" si="77"/>
        <v>1.3411714093570334E-2</v>
      </c>
      <c r="L344" s="147">
        <f>[11]ОФД!$O$137</f>
        <v>140.71684068798416</v>
      </c>
      <c r="M344" s="215">
        <f t="shared" si="78"/>
        <v>0.32724846671624225</v>
      </c>
      <c r="N344" s="190">
        <f>[11]ОФД!$P$137</f>
        <v>360.60306167744955</v>
      </c>
      <c r="O344" s="217">
        <f t="shared" si="79"/>
        <v>0.83861177134290588</v>
      </c>
      <c r="P344" s="191">
        <f>[11]ОФД!$Q$137</f>
        <v>72.120612335489909</v>
      </c>
      <c r="Q344" s="186">
        <f t="shared" si="80"/>
        <v>0.16138822865709407</v>
      </c>
      <c r="R344" s="189">
        <f>[11]ОФД!$S$137</f>
        <v>430</v>
      </c>
      <c r="S344" s="295">
        <f t="shared" si="81"/>
        <v>0.51136330462666379</v>
      </c>
    </row>
    <row r="345" spans="4:19">
      <c r="D345" s="157" t="s">
        <v>392</v>
      </c>
      <c r="E345" s="133" t="s">
        <v>67</v>
      </c>
      <c r="F345" s="147">
        <f>SUM([11]ОФД!$L$149:$L$150)</f>
        <v>235.93960413089957</v>
      </c>
      <c r="G345" s="215">
        <f t="shared" si="75"/>
        <v>0.45373000794403762</v>
      </c>
      <c r="H345" s="147">
        <f>[11]ОФД!$M$149</f>
        <v>21.084900000000001</v>
      </c>
      <c r="I345" s="215">
        <f t="shared" si="76"/>
        <v>4.0547884615384618E-2</v>
      </c>
      <c r="J345" s="147">
        <f>[11]ОФД!$N$149</f>
        <v>6.8730441676776195</v>
      </c>
      <c r="K345" s="218">
        <f t="shared" si="77"/>
        <v>1.3217392630149268E-2</v>
      </c>
      <c r="L345" s="147">
        <f>[11]ОФД!$O$149</f>
        <v>173.41560903621118</v>
      </c>
      <c r="M345" s="215">
        <f t="shared" si="78"/>
        <v>0.33349155583886764</v>
      </c>
      <c r="N345" s="190">
        <f>[11]ОФД!$P$149</f>
        <v>437.31315733478834</v>
      </c>
      <c r="O345" s="217">
        <f t="shared" si="79"/>
        <v>0.84098684102843912</v>
      </c>
      <c r="P345" s="191">
        <f>[11]ОФД!$Q$149</f>
        <v>87.462631466957674</v>
      </c>
      <c r="Q345" s="186">
        <f t="shared" si="80"/>
        <v>0.15901315897156088</v>
      </c>
      <c r="R345" s="189">
        <f>[11]ОФД!$S$149</f>
        <v>520</v>
      </c>
      <c r="S345" s="295">
        <f t="shared" si="81"/>
        <v>0.50749528518957154</v>
      </c>
    </row>
    <row r="346" spans="4:19">
      <c r="D346" s="157" t="s">
        <v>393</v>
      </c>
      <c r="E346" s="133" t="s">
        <v>68</v>
      </c>
      <c r="F346" s="147">
        <f>SUM([11]ОФД!$L$160:$L$161)</f>
        <v>362.04248200331949</v>
      </c>
      <c r="G346" s="215">
        <f t="shared" si="75"/>
        <v>0.44696602716459194</v>
      </c>
      <c r="H346" s="147">
        <f>[11]ОФД!$M$160</f>
        <v>24.328199999999999</v>
      </c>
      <c r="I346" s="215">
        <f t="shared" si="76"/>
        <v>3.0034814814814813E-2</v>
      </c>
      <c r="J346" s="147">
        <f>[11]ОФД!$N$160</f>
        <v>20.169861279603353</v>
      </c>
      <c r="K346" s="218">
        <f t="shared" si="77"/>
        <v>2.4901063308152286E-2</v>
      </c>
      <c r="L346" s="147">
        <f>[11]ОФД!$O$160</f>
        <v>266.10122427243982</v>
      </c>
      <c r="M346" s="215">
        <f t="shared" si="78"/>
        <v>0.32852002996597507</v>
      </c>
      <c r="N346" s="190">
        <f>[11]ОФД!$P$160</f>
        <v>672.64176755536266</v>
      </c>
      <c r="O346" s="217">
        <f t="shared" si="79"/>
        <v>0.83042193525353414</v>
      </c>
      <c r="P346" s="191">
        <f>[11]ОФД!$Q$160</f>
        <v>134.52835351107254</v>
      </c>
      <c r="Q346" s="186">
        <f t="shared" si="80"/>
        <v>0.16957806474646586</v>
      </c>
      <c r="R346" s="189">
        <f>[11]ОФД!$S$160</f>
        <v>810</v>
      </c>
      <c r="S346" s="295">
        <f t="shared" si="81"/>
        <v>0.50190190528755907</v>
      </c>
    </row>
    <row r="347" spans="4:19" ht="30">
      <c r="D347" s="157" t="s">
        <v>394</v>
      </c>
      <c r="E347" s="133" t="s">
        <v>69</v>
      </c>
      <c r="F347" s="147">
        <f>SUM([11]ОФД!$L$173:$L$174)</f>
        <v>549.70575770215112</v>
      </c>
      <c r="G347" s="215">
        <f t="shared" si="75"/>
        <v>0.45808813141845928</v>
      </c>
      <c r="H347" s="147">
        <f>[11]ОФД!$M$173</f>
        <v>21.084900000000001</v>
      </c>
      <c r="I347" s="215">
        <f t="shared" si="76"/>
        <v>1.757075E-2</v>
      </c>
      <c r="J347" s="147">
        <f>[11]ОФД!$N$173</f>
        <v>26.65650534519985</v>
      </c>
      <c r="K347" s="218">
        <f t="shared" si="77"/>
        <v>2.2213754454333209E-2</v>
      </c>
      <c r="L347" s="147">
        <f>[11]ОФД!$O$173</f>
        <v>404.03373191108108</v>
      </c>
      <c r="M347" s="215">
        <f t="shared" si="78"/>
        <v>0.33669477659256758</v>
      </c>
      <c r="N347" s="190">
        <f>[11]ОФД!$P$173</f>
        <v>1001.480894958432</v>
      </c>
      <c r="O347" s="217">
        <f t="shared" si="79"/>
        <v>0.83456741246536004</v>
      </c>
      <c r="P347" s="191">
        <f>[11]ОФД!$Q$173</f>
        <v>200.29617899168642</v>
      </c>
      <c r="Q347" s="186">
        <f t="shared" si="80"/>
        <v>0.16543258753463996</v>
      </c>
      <c r="R347" s="189">
        <f>[11]ОФД!$S$173</f>
        <v>1200</v>
      </c>
      <c r="S347" s="295">
        <f t="shared" si="81"/>
        <v>0.49787263587279246</v>
      </c>
    </row>
    <row r="348" spans="4:19">
      <c r="D348" s="163" t="s">
        <v>395</v>
      </c>
      <c r="E348" s="131" t="s">
        <v>29</v>
      </c>
      <c r="F348" s="131"/>
      <c r="G348" s="131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295" t="e">
        <f t="shared" si="81"/>
        <v>#DIV/0!</v>
      </c>
    </row>
    <row r="349" spans="4:19">
      <c r="D349" s="166" t="s">
        <v>396</v>
      </c>
      <c r="E349" s="134" t="s">
        <v>54</v>
      </c>
      <c r="F349" s="134"/>
      <c r="G349" s="21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295" t="e">
        <f t="shared" si="81"/>
        <v>#DIV/0!</v>
      </c>
    </row>
    <row r="350" spans="4:19">
      <c r="D350" s="157" t="s">
        <v>397</v>
      </c>
      <c r="E350" s="133" t="str">
        <f>[12]ОВЛ!$B$7</f>
        <v>Массаж общий (дети до з-х лет) + ЛФК</v>
      </c>
      <c r="F350" s="147">
        <f>[5]ОВЛ!$L$8</f>
        <v>236.83176493080575</v>
      </c>
      <c r="G350" s="215">
        <f t="shared" si="75"/>
        <v>0.47366352986161148</v>
      </c>
      <c r="H350" s="147">
        <f>[5]ОВЛ!$M$8</f>
        <v>21.838200000000001</v>
      </c>
      <c r="I350" s="215">
        <f t="shared" ref="I350:I377" si="82">H350/R350</f>
        <v>4.3676400000000004E-2</v>
      </c>
      <c r="J350" s="147"/>
      <c r="K350" s="147"/>
      <c r="L350" s="147">
        <f>[5]ОВЛ!$N$8</f>
        <v>158.04535866812623</v>
      </c>
      <c r="M350" s="215">
        <f t="shared" ref="M350:M379" si="83">L350/R350</f>
        <v>0.31609071733625244</v>
      </c>
      <c r="N350" s="190">
        <f>[5]ОВЛ!$O$8</f>
        <v>416.71532359893195</v>
      </c>
      <c r="O350" s="217">
        <f t="shared" ref="O350:O377" si="84">N350/R350</f>
        <v>0.83343064719786386</v>
      </c>
      <c r="P350" s="191">
        <f>[5]ОВЛ!$P$8</f>
        <v>83.343064719786398</v>
      </c>
      <c r="Q350" s="186">
        <f t="shared" ref="Q350:Q377" si="85">(R350-N350)/R350</f>
        <v>0.16656935280213611</v>
      </c>
      <c r="R350" s="189">
        <f>[5]ОВЛ!$R$8</f>
        <v>500</v>
      </c>
      <c r="S350" s="295">
        <f t="shared" si="81"/>
        <v>0.51733992986161148</v>
      </c>
    </row>
    <row r="351" spans="4:19">
      <c r="D351" s="157" t="s">
        <v>398</v>
      </c>
      <c r="E351" s="133" t="str">
        <f>[12]ОВЛ!$B$9</f>
        <v>Массаж головы</v>
      </c>
      <c r="F351" s="147">
        <f>[5]ОВЛ!$L$10</f>
        <v>41.692258618027253</v>
      </c>
      <c r="G351" s="215">
        <f t="shared" si="75"/>
        <v>0.34743548848356043</v>
      </c>
      <c r="H351" s="147">
        <f>[5]ОВЛ!$M$10</f>
        <v>21.838200000000001</v>
      </c>
      <c r="I351" s="215">
        <f t="shared" si="82"/>
        <v>0.18198500000000001</v>
      </c>
      <c r="J351" s="147"/>
      <c r="K351" s="147"/>
      <c r="L351" s="147">
        <f>[5]ОВЛ!$N$10</f>
        <v>38.816621486466566</v>
      </c>
      <c r="M351" s="215">
        <f t="shared" si="83"/>
        <v>0.32347184572055471</v>
      </c>
      <c r="N351" s="190">
        <f>[5]ОВЛ!$O$10</f>
        <v>102.34708010449381</v>
      </c>
      <c r="O351" s="217">
        <f t="shared" si="84"/>
        <v>0.85289233420411514</v>
      </c>
      <c r="P351" s="191">
        <f>[5]ОВЛ!$P$10</f>
        <v>20.469416020898763</v>
      </c>
      <c r="Q351" s="186">
        <f t="shared" si="85"/>
        <v>0.14710766579588488</v>
      </c>
      <c r="R351" s="189">
        <f>[5]ОВЛ!$R$10</f>
        <v>120</v>
      </c>
      <c r="S351" s="295">
        <f t="shared" si="81"/>
        <v>0.52942048848356049</v>
      </c>
    </row>
    <row r="352" spans="4:19">
      <c r="D352" s="157" t="s">
        <v>399</v>
      </c>
      <c r="E352" s="133" t="str">
        <f>[12]ОВЛ!$B$11</f>
        <v>Массаж лица</v>
      </c>
      <c r="F352" s="147">
        <f>[5]ОВЛ!$L$12</f>
        <v>57.727742701883876</v>
      </c>
      <c r="G352" s="215">
        <f t="shared" si="75"/>
        <v>0.38485161801255918</v>
      </c>
      <c r="H352" s="147">
        <f>[5]ОВЛ!$M$12</f>
        <v>21.838200000000001</v>
      </c>
      <c r="I352" s="215">
        <f t="shared" si="82"/>
        <v>0.145588</v>
      </c>
      <c r="J352" s="147"/>
      <c r="K352" s="147"/>
      <c r="L352" s="147">
        <f>[5]ОВЛ!$N$12</f>
        <v>48.614178903417091</v>
      </c>
      <c r="M352" s="215">
        <f t="shared" si="83"/>
        <v>0.3240945260227806</v>
      </c>
      <c r="N352" s="190">
        <f>[5]ОВЛ!$O$12</f>
        <v>128.18012160530097</v>
      </c>
      <c r="O352" s="217">
        <f t="shared" si="84"/>
        <v>0.85453414403533978</v>
      </c>
      <c r="P352" s="191">
        <f>[5]ОВЛ!$P$12</f>
        <v>25.636024321060194</v>
      </c>
      <c r="Q352" s="186">
        <f t="shared" si="85"/>
        <v>0.14546585596466022</v>
      </c>
      <c r="R352" s="189">
        <f>[5]ОВЛ!$R$12</f>
        <v>150</v>
      </c>
      <c r="S352" s="295">
        <f t="shared" si="81"/>
        <v>0.53043961801255912</v>
      </c>
    </row>
    <row r="353" spans="4:19">
      <c r="D353" s="157" t="s">
        <v>400</v>
      </c>
      <c r="E353" s="133" t="str">
        <f>[12]ОВЛ!$B$13</f>
        <v>Массаж шеи</v>
      </c>
      <c r="F353" s="147">
        <f>[5]ОВЛ!$L$14</f>
        <v>44.899355434798579</v>
      </c>
      <c r="G353" s="215">
        <f t="shared" si="75"/>
        <v>0.3453796571907583</v>
      </c>
      <c r="H353" s="147">
        <f>[5]ОВЛ!$M$14</f>
        <v>21.838200000000001</v>
      </c>
      <c r="I353" s="215">
        <f t="shared" si="82"/>
        <v>0.16798615384615384</v>
      </c>
      <c r="J353" s="147"/>
      <c r="K353" s="147"/>
      <c r="L353" s="147">
        <f>[5]ОВЛ!$N$14</f>
        <v>40.776132969856675</v>
      </c>
      <c r="M353" s="215">
        <f t="shared" si="83"/>
        <v>0.31366256130658982</v>
      </c>
      <c r="N353" s="190">
        <f>[5]ОВЛ!$O$14</f>
        <v>107.51368840465526</v>
      </c>
      <c r="O353" s="217">
        <f t="shared" si="84"/>
        <v>0.82702837234350202</v>
      </c>
      <c r="P353" s="191">
        <f>[5]ОВЛ!$P$14</f>
        <v>21.502737680931052</v>
      </c>
      <c r="Q353" s="186">
        <f t="shared" si="85"/>
        <v>0.17297162765649804</v>
      </c>
      <c r="R353" s="189">
        <f>[5]ОВЛ!$R$14</f>
        <v>130</v>
      </c>
      <c r="S353" s="295">
        <f t="shared" si="81"/>
        <v>0.51336581103691215</v>
      </c>
    </row>
    <row r="354" spans="4:19">
      <c r="D354" s="157" t="s">
        <v>401</v>
      </c>
      <c r="E354" s="133" t="str">
        <f>[12]ОВЛ!$B$15</f>
        <v>Массаж воротниковой зоны</v>
      </c>
      <c r="F354" s="147">
        <f>[5]ОВЛ!$L$16</f>
        <v>57.727742701883891</v>
      </c>
      <c r="G354" s="215">
        <f t="shared" si="75"/>
        <v>0.38485161801255929</v>
      </c>
      <c r="H354" s="147">
        <f>[5]ОВЛ!$M$16</f>
        <v>21.838200000000001</v>
      </c>
      <c r="I354" s="215">
        <f t="shared" si="82"/>
        <v>0.145588</v>
      </c>
      <c r="J354" s="147"/>
      <c r="K354" s="147"/>
      <c r="L354" s="147">
        <f>[5]ОВЛ!$N$16</f>
        <v>48.614178903417113</v>
      </c>
      <c r="M354" s="215">
        <f t="shared" si="83"/>
        <v>0.32409452602278077</v>
      </c>
      <c r="N354" s="190">
        <f>[5]ОВЛ!$O$16</f>
        <v>128.180121605301</v>
      </c>
      <c r="O354" s="217">
        <f t="shared" si="84"/>
        <v>0.85453414403534</v>
      </c>
      <c r="P354" s="191">
        <f>[5]ОВЛ!$P$16</f>
        <v>25.636024321060201</v>
      </c>
      <c r="Q354" s="186">
        <f t="shared" si="85"/>
        <v>0.14546585596466002</v>
      </c>
      <c r="R354" s="189">
        <f>[5]ОВЛ!$R$16</f>
        <v>150</v>
      </c>
      <c r="S354" s="295">
        <f t="shared" si="81"/>
        <v>0.53043961801255934</v>
      </c>
    </row>
    <row r="355" spans="4:19">
      <c r="D355" s="157" t="s">
        <v>402</v>
      </c>
      <c r="E355" s="133" t="str">
        <f>[12]ОВЛ!$B$17</f>
        <v>Массаж верхней конечности</v>
      </c>
      <c r="F355" s="147">
        <f>[5]ОВЛ!$L$18</f>
        <v>57.727742701883891</v>
      </c>
      <c r="G355" s="215">
        <f t="shared" si="75"/>
        <v>0.38485161801255929</v>
      </c>
      <c r="H355" s="147">
        <f>[5]ОВЛ!$M$18</f>
        <v>21.838200000000001</v>
      </c>
      <c r="I355" s="215">
        <f t="shared" si="82"/>
        <v>0.145588</v>
      </c>
      <c r="J355" s="147"/>
      <c r="K355" s="147"/>
      <c r="L355" s="147">
        <f>[5]ОВЛ!$N$18</f>
        <v>48.614178903417113</v>
      </c>
      <c r="M355" s="215">
        <f t="shared" si="83"/>
        <v>0.32409452602278077</v>
      </c>
      <c r="N355" s="190">
        <f>[5]ОВЛ!$O$18</f>
        <v>128.180121605301</v>
      </c>
      <c r="O355" s="217">
        <f t="shared" si="84"/>
        <v>0.85453414403534</v>
      </c>
      <c r="P355" s="191">
        <f>[5]ОВЛ!$P$18</f>
        <v>25.636024321060201</v>
      </c>
      <c r="Q355" s="186">
        <f t="shared" si="85"/>
        <v>0.14546585596466002</v>
      </c>
      <c r="R355" s="189">
        <f>[5]ОВЛ!$R$18</f>
        <v>150</v>
      </c>
      <c r="S355" s="295">
        <f t="shared" si="81"/>
        <v>0.53043961801255934</v>
      </c>
    </row>
    <row r="356" spans="4:19">
      <c r="D356" s="157" t="s">
        <v>403</v>
      </c>
      <c r="E356" s="133" t="str">
        <f>[12]ОВЛ!$B$19</f>
        <v>Массаж нижней конечности</v>
      </c>
      <c r="F356" s="147">
        <f>[5]ОВЛ!$L$20</f>
        <v>57.727742701883891</v>
      </c>
      <c r="G356" s="215">
        <f t="shared" si="75"/>
        <v>0.38485161801255929</v>
      </c>
      <c r="H356" s="147">
        <f>[5]ОВЛ!$M$20</f>
        <v>21.838200000000001</v>
      </c>
      <c r="I356" s="215">
        <f t="shared" si="82"/>
        <v>0.145588</v>
      </c>
      <c r="J356" s="147"/>
      <c r="K356" s="147"/>
      <c r="L356" s="147">
        <f>[5]ОВЛ!$N$20</f>
        <v>48.614178903417113</v>
      </c>
      <c r="M356" s="215">
        <f t="shared" si="83"/>
        <v>0.32409452602278077</v>
      </c>
      <c r="N356" s="190">
        <f>[5]ОВЛ!$O$20</f>
        <v>128.180121605301</v>
      </c>
      <c r="O356" s="217">
        <f t="shared" si="84"/>
        <v>0.85453414403534</v>
      </c>
      <c r="P356" s="191">
        <f>[5]ОВЛ!$P$20</f>
        <v>25.636024321060201</v>
      </c>
      <c r="Q356" s="186">
        <f t="shared" si="85"/>
        <v>0.14546585596466002</v>
      </c>
      <c r="R356" s="189">
        <f>[5]ОВЛ!$R$20</f>
        <v>150</v>
      </c>
      <c r="S356" s="295">
        <f t="shared" si="81"/>
        <v>0.53043961801255934</v>
      </c>
    </row>
    <row r="357" spans="4:19">
      <c r="D357" s="157" t="s">
        <v>404</v>
      </c>
      <c r="E357" s="133" t="str">
        <f>[12]ОВЛ!$B$21</f>
        <v>Массаж спины</v>
      </c>
      <c r="F357" s="147">
        <f>[5]ОВЛ!$L$22</f>
        <v>81.410919194964464</v>
      </c>
      <c r="G357" s="215">
        <f t="shared" si="75"/>
        <v>0.4070545959748223</v>
      </c>
      <c r="H357" s="147">
        <f>[5]ОВЛ!$M$22</f>
        <v>21.838200000000001</v>
      </c>
      <c r="I357" s="215">
        <f t="shared" si="82"/>
        <v>0.109191</v>
      </c>
      <c r="J357" s="147"/>
      <c r="K357" s="147"/>
      <c r="L357" s="147">
        <f>[5]ОВЛ!$N$22</f>
        <v>63.084417549990214</v>
      </c>
      <c r="M357" s="215">
        <f t="shared" si="83"/>
        <v>0.31542208774995106</v>
      </c>
      <c r="N357" s="190">
        <f>[5]ОВЛ!$O$22</f>
        <v>166.33353674495467</v>
      </c>
      <c r="O357" s="217">
        <f t="shared" si="84"/>
        <v>0.8316676837247734</v>
      </c>
      <c r="P357" s="191">
        <f>[5]ОВЛ!$P$22</f>
        <v>33.266707348990934</v>
      </c>
      <c r="Q357" s="186">
        <f t="shared" si="85"/>
        <v>0.16833231627522666</v>
      </c>
      <c r="R357" s="189">
        <f>[5]ОВЛ!$R$22</f>
        <v>200</v>
      </c>
      <c r="S357" s="295">
        <f t="shared" si="81"/>
        <v>0.51624559597482234</v>
      </c>
    </row>
    <row r="358" spans="4:19">
      <c r="D358" s="157" t="s">
        <v>405</v>
      </c>
      <c r="E358" s="133" t="str">
        <f>[12]ОВЛ!$B$23</f>
        <v>Массаж грудной клетки</v>
      </c>
      <c r="F358" s="147">
        <f>[5]ОВЛ!$L$24</f>
        <v>106.08089470859005</v>
      </c>
      <c r="G358" s="215">
        <f t="shared" si="75"/>
        <v>0.42432357883436023</v>
      </c>
      <c r="H358" s="147">
        <f>[5]ОВЛ!$M$24</f>
        <v>21.838200000000001</v>
      </c>
      <c r="I358" s="215">
        <f t="shared" si="82"/>
        <v>8.7352800000000008E-2</v>
      </c>
      <c r="J358" s="147"/>
      <c r="K358" s="147"/>
      <c r="L358" s="147">
        <f>[5]ОВЛ!$N$24</f>
        <v>78.157582806837183</v>
      </c>
      <c r="M358" s="215">
        <f t="shared" si="83"/>
        <v>0.31263033122734873</v>
      </c>
      <c r="N358" s="190">
        <f>[5]ОВЛ!$O$24</f>
        <v>206.07667751542724</v>
      </c>
      <c r="O358" s="217">
        <f t="shared" si="84"/>
        <v>0.82430671006170897</v>
      </c>
      <c r="P358" s="191">
        <f>[5]ОВЛ!$P$24</f>
        <v>41.215335503085448</v>
      </c>
      <c r="Q358" s="186">
        <f t="shared" si="85"/>
        <v>0.17569328993829106</v>
      </c>
      <c r="R358" s="189">
        <f>[5]ОВЛ!$R$24</f>
        <v>250</v>
      </c>
      <c r="S358" s="295">
        <f t="shared" si="81"/>
        <v>0.51167637883436023</v>
      </c>
    </row>
    <row r="359" spans="4:19">
      <c r="D359" s="157" t="s">
        <v>406</v>
      </c>
      <c r="E359" s="133" t="str">
        <f>[12]ОВЛ!$B$25</f>
        <v>Массаж коленного  сустава</v>
      </c>
      <c r="F359" s="147">
        <f>[5]ОВЛ!$L$26</f>
        <v>54.52064588511255</v>
      </c>
      <c r="G359" s="215">
        <f t="shared" si="75"/>
        <v>0.36347097256741701</v>
      </c>
      <c r="H359" s="147">
        <f>[5]ОВЛ!$M$26</f>
        <v>21.838200000000001</v>
      </c>
      <c r="I359" s="215">
        <f t="shared" si="82"/>
        <v>0.145588</v>
      </c>
      <c r="J359" s="147"/>
      <c r="K359" s="147"/>
      <c r="L359" s="147">
        <f>[5]ОВЛ!$N$26</f>
        <v>46.654667420026989</v>
      </c>
      <c r="M359" s="215">
        <f t="shared" si="83"/>
        <v>0.31103111613351325</v>
      </c>
      <c r="N359" s="190">
        <f>[5]ОВЛ!$O$26</f>
        <v>123.01351330513953</v>
      </c>
      <c r="O359" s="217">
        <f t="shared" si="84"/>
        <v>0.82009008870093014</v>
      </c>
      <c r="P359" s="191">
        <f>[5]ОВЛ!$P$26</f>
        <v>24.602702661027905</v>
      </c>
      <c r="Q359" s="186">
        <f t="shared" si="85"/>
        <v>0.17990991129906983</v>
      </c>
      <c r="R359" s="189">
        <f>[5]ОВЛ!$R$26</f>
        <v>150</v>
      </c>
      <c r="S359" s="295">
        <f t="shared" si="81"/>
        <v>0.50905897256741695</v>
      </c>
    </row>
    <row r="360" spans="4:19">
      <c r="D360" s="157" t="s">
        <v>407</v>
      </c>
      <c r="E360" s="133" t="str">
        <f>[12]ОВЛ!$B$27</f>
        <v>Массаж голеностопного сустава</v>
      </c>
      <c r="F360" s="147">
        <f>[5]ОВЛ!$L$28</f>
        <v>54.52064588511255</v>
      </c>
      <c r="G360" s="215">
        <f t="shared" si="75"/>
        <v>0.36347097256741701</v>
      </c>
      <c r="H360" s="147">
        <f>[5]ОВЛ!$M$28</f>
        <v>21.838200000000001</v>
      </c>
      <c r="I360" s="215">
        <f t="shared" si="82"/>
        <v>0.145588</v>
      </c>
      <c r="J360" s="147"/>
      <c r="K360" s="147"/>
      <c r="L360" s="147">
        <f>[5]ОВЛ!$N$28</f>
        <v>46.654667420026989</v>
      </c>
      <c r="M360" s="215">
        <f t="shared" si="83"/>
        <v>0.31103111613351325</v>
      </c>
      <c r="N360" s="190">
        <f>[5]ОВЛ!$O$28</f>
        <v>123.01351330513953</v>
      </c>
      <c r="O360" s="217">
        <f t="shared" si="84"/>
        <v>0.82009008870093014</v>
      </c>
      <c r="P360" s="191">
        <f>[5]ОВЛ!$P$28</f>
        <v>24.602702661027905</v>
      </c>
      <c r="Q360" s="186">
        <f t="shared" si="85"/>
        <v>0.17990991129906983</v>
      </c>
      <c r="R360" s="189">
        <f>[5]ОВЛ!$R$28</f>
        <v>150</v>
      </c>
      <c r="S360" s="295">
        <f t="shared" si="81"/>
        <v>0.50905897256741695</v>
      </c>
    </row>
    <row r="361" spans="4:19">
      <c r="D361" s="157" t="s">
        <v>408</v>
      </c>
      <c r="E361" s="133" t="str">
        <f>[12]ОВЛ!$B$29</f>
        <v>Массаж тазобедренного сустава</v>
      </c>
      <c r="F361" s="147">
        <f>[5]ОВЛ!$L$30</f>
        <v>54.52064588511255</v>
      </c>
      <c r="G361" s="215">
        <f t="shared" si="75"/>
        <v>0.36347097256741701</v>
      </c>
      <c r="H361" s="147">
        <f>[5]ОВЛ!$M$30</f>
        <v>21.838200000000001</v>
      </c>
      <c r="I361" s="215">
        <f t="shared" si="82"/>
        <v>0.145588</v>
      </c>
      <c r="J361" s="147"/>
      <c r="K361" s="147"/>
      <c r="L361" s="147">
        <f>[5]ОВЛ!$N$30</f>
        <v>46.654667420026989</v>
      </c>
      <c r="M361" s="215">
        <f t="shared" si="83"/>
        <v>0.31103111613351325</v>
      </c>
      <c r="N361" s="190">
        <f>[5]ОВЛ!$O$30</f>
        <v>123.01351330513953</v>
      </c>
      <c r="O361" s="217">
        <f t="shared" si="84"/>
        <v>0.82009008870093014</v>
      </c>
      <c r="P361" s="191">
        <f>[5]ОВЛ!$P$30</f>
        <v>24.602702661027905</v>
      </c>
      <c r="Q361" s="186">
        <f t="shared" si="85"/>
        <v>0.17990991129906983</v>
      </c>
      <c r="R361" s="189">
        <f>[5]ОВЛ!$R$30</f>
        <v>150</v>
      </c>
      <c r="S361" s="295">
        <f t="shared" si="81"/>
        <v>0.50905897256741695</v>
      </c>
    </row>
    <row r="362" spans="4:19">
      <c r="D362" s="157" t="s">
        <v>409</v>
      </c>
      <c r="E362" s="133" t="str">
        <f>[12]ОВЛ!$B$31</f>
        <v>Массаж локтевого сустава</v>
      </c>
      <c r="F362" s="147">
        <f>[5]ОВЛ!$L$32</f>
        <v>41.692258618027253</v>
      </c>
      <c r="G362" s="215">
        <f t="shared" ref="G362:G377" si="86">F362/R362</f>
        <v>0.34743548848356043</v>
      </c>
      <c r="H362" s="147">
        <f>[5]ОВЛ!$M$32</f>
        <v>21.838200000000001</v>
      </c>
      <c r="I362" s="215">
        <f t="shared" si="82"/>
        <v>0.18198500000000001</v>
      </c>
      <c r="J362" s="147"/>
      <c r="K362" s="147"/>
      <c r="L362" s="147">
        <f>[5]ОВЛ!$N$32</f>
        <v>38.816621486466566</v>
      </c>
      <c r="M362" s="215">
        <f t="shared" si="83"/>
        <v>0.32347184572055471</v>
      </c>
      <c r="N362" s="190">
        <f>[5]ОВЛ!$O$32</f>
        <v>102.34708010449381</v>
      </c>
      <c r="O362" s="217">
        <f t="shared" si="84"/>
        <v>0.85289233420411514</v>
      </c>
      <c r="P362" s="191">
        <f>[5]ОВЛ!$P$32</f>
        <v>20.469416020898763</v>
      </c>
      <c r="Q362" s="186">
        <f t="shared" si="85"/>
        <v>0.14710766579588488</v>
      </c>
      <c r="R362" s="189">
        <f>[5]ОВЛ!$R$32</f>
        <v>120</v>
      </c>
      <c r="S362" s="295">
        <f t="shared" si="81"/>
        <v>0.52942048848356049</v>
      </c>
    </row>
    <row r="363" spans="4:19">
      <c r="D363" s="157" t="s">
        <v>410</v>
      </c>
      <c r="E363" s="133" t="str">
        <f>[12]ОВЛ!$B$33</f>
        <v>Массаж лучезапястного сустава</v>
      </c>
      <c r="F363" s="147">
        <f>[5]ОВЛ!$L$34</f>
        <v>41.692258618027253</v>
      </c>
      <c r="G363" s="215">
        <f t="shared" si="86"/>
        <v>0.34743548848356043</v>
      </c>
      <c r="H363" s="147">
        <f>[5]ОВЛ!$M$34</f>
        <v>21.838200000000001</v>
      </c>
      <c r="I363" s="215">
        <f t="shared" si="82"/>
        <v>0.18198500000000001</v>
      </c>
      <c r="J363" s="147"/>
      <c r="K363" s="147"/>
      <c r="L363" s="147">
        <f>[5]ОВЛ!$N$34</f>
        <v>38.816621486466566</v>
      </c>
      <c r="M363" s="215">
        <f t="shared" si="83"/>
        <v>0.32347184572055471</v>
      </c>
      <c r="N363" s="190">
        <f>[5]ОВЛ!$O$34</f>
        <v>102.34708010449381</v>
      </c>
      <c r="O363" s="217">
        <f t="shared" si="84"/>
        <v>0.85289233420411514</v>
      </c>
      <c r="P363" s="191">
        <f>[5]ОВЛ!$P$34</f>
        <v>20.469416020898763</v>
      </c>
      <c r="Q363" s="186">
        <f t="shared" si="85"/>
        <v>0.14710766579588488</v>
      </c>
      <c r="R363" s="189">
        <f>[5]ОВЛ!$R$34</f>
        <v>120</v>
      </c>
      <c r="S363" s="295">
        <f t="shared" si="81"/>
        <v>0.52942048848356049</v>
      </c>
    </row>
    <row r="364" spans="4:19">
      <c r="D364" s="157" t="s">
        <v>411</v>
      </c>
      <c r="E364" s="133" t="str">
        <f>[12]ОВЛ!$B$35</f>
        <v>Массаж плечевого сустава</v>
      </c>
      <c r="F364" s="147">
        <f>[5]ОВЛ!$L$36</f>
        <v>41.692258618027253</v>
      </c>
      <c r="G364" s="215">
        <f t="shared" si="86"/>
        <v>0.34743548848356043</v>
      </c>
      <c r="H364" s="147">
        <f>[5]ОВЛ!$M$36</f>
        <v>21.838200000000001</v>
      </c>
      <c r="I364" s="215">
        <f t="shared" si="82"/>
        <v>0.18198500000000001</v>
      </c>
      <c r="J364" s="147"/>
      <c r="K364" s="147"/>
      <c r="L364" s="147">
        <f>[5]ОВЛ!$N$36</f>
        <v>38.816621486466566</v>
      </c>
      <c r="M364" s="215">
        <f t="shared" si="83"/>
        <v>0.32347184572055471</v>
      </c>
      <c r="N364" s="190">
        <f>[5]ОВЛ!$O$36</f>
        <v>102.34708010449381</v>
      </c>
      <c r="O364" s="217">
        <f t="shared" si="84"/>
        <v>0.85289233420411514</v>
      </c>
      <c r="P364" s="191">
        <f>[5]ОВЛ!$P$36</f>
        <v>20.469416020898763</v>
      </c>
      <c r="Q364" s="186">
        <f t="shared" si="85"/>
        <v>0.14710766579588488</v>
      </c>
      <c r="R364" s="189">
        <f>[5]ОВЛ!$R$36</f>
        <v>120</v>
      </c>
      <c r="S364" s="295">
        <f t="shared" si="81"/>
        <v>0.52942048848356049</v>
      </c>
    </row>
    <row r="365" spans="4:19">
      <c r="D365" s="157" t="s">
        <v>412</v>
      </c>
      <c r="E365" s="133" t="str">
        <f>[12]ОВЛ!$B$37</f>
        <v>Массаж кисти и предплечья</v>
      </c>
      <c r="F365" s="147">
        <f>[5]ОВЛ!$L$38</f>
        <v>41.692258618027253</v>
      </c>
      <c r="G365" s="215">
        <f t="shared" si="86"/>
        <v>0.34743548848356043</v>
      </c>
      <c r="H365" s="147">
        <f>[5]ОВЛ!$M$38</f>
        <v>21.838200000000001</v>
      </c>
      <c r="I365" s="215">
        <f t="shared" si="82"/>
        <v>0.18198500000000001</v>
      </c>
      <c r="J365" s="147"/>
      <c r="K365" s="147"/>
      <c r="L365" s="147">
        <f>[5]ОВЛ!$N$38</f>
        <v>38.816621486466566</v>
      </c>
      <c r="M365" s="215">
        <f t="shared" si="83"/>
        <v>0.32347184572055471</v>
      </c>
      <c r="N365" s="190">
        <f>[5]ОВЛ!$O$38</f>
        <v>102.34708010449381</v>
      </c>
      <c r="O365" s="217">
        <f t="shared" si="84"/>
        <v>0.85289233420411514</v>
      </c>
      <c r="P365" s="191">
        <f>[5]ОВЛ!$P$38</f>
        <v>20.469416020898763</v>
      </c>
      <c r="Q365" s="186">
        <f t="shared" si="85"/>
        <v>0.14710766579588488</v>
      </c>
      <c r="R365" s="189">
        <f>[5]ОВЛ!$R$38</f>
        <v>120</v>
      </c>
      <c r="S365" s="295">
        <f t="shared" si="81"/>
        <v>0.52942048848356049</v>
      </c>
    </row>
    <row r="366" spans="4:19">
      <c r="D366" s="157" t="s">
        <v>413</v>
      </c>
      <c r="E366" s="133" t="str">
        <f>[12]ОВЛ!$B$39</f>
        <v>Массаж стопы и голени</v>
      </c>
      <c r="F366" s="147">
        <f>[5]ОВЛ!$L$40</f>
        <v>41.692258618027253</v>
      </c>
      <c r="G366" s="215">
        <f t="shared" si="86"/>
        <v>0.34743548848356043</v>
      </c>
      <c r="H366" s="147">
        <f>[5]ОВЛ!$M$40</f>
        <v>21.838200000000001</v>
      </c>
      <c r="I366" s="215">
        <f t="shared" si="82"/>
        <v>0.18198500000000001</v>
      </c>
      <c r="J366" s="147"/>
      <c r="K366" s="147"/>
      <c r="L366" s="147">
        <f>[5]ОВЛ!$N$40</f>
        <v>38.816621486466566</v>
      </c>
      <c r="M366" s="215">
        <f t="shared" si="83"/>
        <v>0.32347184572055471</v>
      </c>
      <c r="N366" s="190">
        <f>[5]ОВЛ!$O$40</f>
        <v>102.34708010449381</v>
      </c>
      <c r="O366" s="217">
        <f t="shared" si="84"/>
        <v>0.85289233420411514</v>
      </c>
      <c r="P366" s="191">
        <f>[5]ОВЛ!$P$40</f>
        <v>20.469416020898763</v>
      </c>
      <c r="Q366" s="186">
        <f t="shared" si="85"/>
        <v>0.14710766579588488</v>
      </c>
      <c r="R366" s="189">
        <f>[5]ОВЛ!$R$40</f>
        <v>120</v>
      </c>
      <c r="S366" s="295">
        <f t="shared" si="81"/>
        <v>0.52942048848356049</v>
      </c>
    </row>
    <row r="367" spans="4:19">
      <c r="D367" s="157" t="s">
        <v>414</v>
      </c>
      <c r="E367" s="133" t="str">
        <f>[12]ОВЛ!$B$41</f>
        <v>Массаж мышц передней брюшной стенки</v>
      </c>
      <c r="F367" s="147">
        <f>[5]ОВЛ!$L$42</f>
        <v>41.692258618027253</v>
      </c>
      <c r="G367" s="215">
        <f t="shared" si="86"/>
        <v>0.34743548848356043</v>
      </c>
      <c r="H367" s="147">
        <f>[5]ОВЛ!$M$42</f>
        <v>21.838200000000001</v>
      </c>
      <c r="I367" s="215">
        <f t="shared" si="82"/>
        <v>0.18198500000000001</v>
      </c>
      <c r="J367" s="147"/>
      <c r="K367" s="147"/>
      <c r="L367" s="147">
        <f>[5]ОВЛ!$N$42</f>
        <v>38.816621486466566</v>
      </c>
      <c r="M367" s="215">
        <f t="shared" si="83"/>
        <v>0.32347184572055471</v>
      </c>
      <c r="N367" s="190">
        <f>[5]ОВЛ!$O$42</f>
        <v>102.34708010449381</v>
      </c>
      <c r="O367" s="217">
        <f t="shared" si="84"/>
        <v>0.85289233420411514</v>
      </c>
      <c r="P367" s="191">
        <f>[5]ОВЛ!$P$42</f>
        <v>20.469416020898763</v>
      </c>
      <c r="Q367" s="186">
        <f t="shared" si="85"/>
        <v>0.14710766579588488</v>
      </c>
      <c r="R367" s="189">
        <f>[5]ОВЛ!$R$42</f>
        <v>120</v>
      </c>
      <c r="S367" s="295">
        <f t="shared" si="81"/>
        <v>0.52942048848356049</v>
      </c>
    </row>
    <row r="368" spans="4:19">
      <c r="D368" s="157" t="s">
        <v>415</v>
      </c>
      <c r="E368" s="133" t="str">
        <f>[12]ОВЛ!$B$43</f>
        <v>Массаж пояснично-крестцовой области</v>
      </c>
      <c r="F368" s="147">
        <f>[5]ОВЛ!$L$44</f>
        <v>41.692258618027253</v>
      </c>
      <c r="G368" s="215">
        <f t="shared" si="86"/>
        <v>0.34743548848356043</v>
      </c>
      <c r="H368" s="147">
        <f>[5]ОВЛ!$M$44</f>
        <v>21.838200000000001</v>
      </c>
      <c r="I368" s="215">
        <f t="shared" si="82"/>
        <v>0.18198500000000001</v>
      </c>
      <c r="J368" s="147"/>
      <c r="K368" s="147"/>
      <c r="L368" s="147">
        <f>[5]ОВЛ!$N$44</f>
        <v>38.816621486466566</v>
      </c>
      <c r="M368" s="215">
        <f t="shared" si="83"/>
        <v>0.32347184572055471</v>
      </c>
      <c r="N368" s="190">
        <f>[5]ОВЛ!$O$44</f>
        <v>102.34708010449381</v>
      </c>
      <c r="O368" s="217">
        <f t="shared" si="84"/>
        <v>0.85289233420411514</v>
      </c>
      <c r="P368" s="191">
        <f>[5]ОВЛ!$P$44</f>
        <v>20.469416020898763</v>
      </c>
      <c r="Q368" s="186">
        <f t="shared" si="85"/>
        <v>0.14710766579588488</v>
      </c>
      <c r="R368" s="189">
        <f>[5]ОВЛ!$R$44</f>
        <v>120</v>
      </c>
      <c r="S368" s="295">
        <f t="shared" si="81"/>
        <v>0.52942048848356049</v>
      </c>
    </row>
    <row r="369" spans="4:19">
      <c r="D369" s="166" t="s">
        <v>416</v>
      </c>
      <c r="E369" s="132" t="s">
        <v>55</v>
      </c>
      <c r="F369" s="132"/>
      <c r="G369" s="132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295" t="e">
        <f t="shared" si="81"/>
        <v>#DIV/0!</v>
      </c>
    </row>
    <row r="370" spans="4:19">
      <c r="D370" s="167" t="s">
        <v>417</v>
      </c>
      <c r="E370" s="142" t="str">
        <f>[13]ФТО!$C$7</f>
        <v>Электрофорез</v>
      </c>
      <c r="F370" s="147">
        <f>[14]ФТО!$L$8</f>
        <v>59.22616803396749</v>
      </c>
      <c r="G370" s="215">
        <f t="shared" si="86"/>
        <v>0.3948411202264499</v>
      </c>
      <c r="H370" s="147">
        <f>[14]ФТО!$M$8</f>
        <v>16.8</v>
      </c>
      <c r="I370" s="215">
        <f t="shared" si="82"/>
        <v>0.112</v>
      </c>
      <c r="J370" s="147">
        <f>[14]ФТО!$N$8</f>
        <v>15.490098000949418</v>
      </c>
      <c r="K370" s="218">
        <f t="shared" ref="K370:K377" si="87">J370/R370</f>
        <v>0.10326732000632945</v>
      </c>
      <c r="L370" s="147">
        <f>[14]ФТО!$O$8</f>
        <v>36.186733051790604</v>
      </c>
      <c r="M370" s="215">
        <f t="shared" si="83"/>
        <v>0.24124488701193736</v>
      </c>
      <c r="N370" s="190">
        <f>[14]ФТО!$P$8</f>
        <v>127.70299908670751</v>
      </c>
      <c r="O370" s="217">
        <f t="shared" si="84"/>
        <v>0.85135332724471668</v>
      </c>
      <c r="P370" s="191">
        <f>[14]ФТО!$Q$8</f>
        <v>25.540599817341501</v>
      </c>
      <c r="Q370" s="186">
        <f t="shared" si="85"/>
        <v>0.14864667275528329</v>
      </c>
      <c r="R370" s="189">
        <f>[14]ФТО!$S$8</f>
        <v>150</v>
      </c>
      <c r="S370" s="295">
        <f t="shared" si="81"/>
        <v>0.61010844023277944</v>
      </c>
    </row>
    <row r="371" spans="4:19">
      <c r="D371" s="167" t="s">
        <v>418</v>
      </c>
      <c r="E371" s="142" t="str">
        <f>[13]ФТО!$C$9</f>
        <v xml:space="preserve">Магнитотерапия </v>
      </c>
      <c r="F371" s="147">
        <f>[14]ФТО!$L$10</f>
        <v>37.689379657979316</v>
      </c>
      <c r="G371" s="215">
        <f t="shared" si="86"/>
        <v>0.37689379657979316</v>
      </c>
      <c r="H371" s="147">
        <f>[14]ФТО!$M$10</f>
        <v>16.8</v>
      </c>
      <c r="I371" s="215">
        <f t="shared" si="82"/>
        <v>0.16800000000000001</v>
      </c>
      <c r="J371" s="147">
        <f>[14]ФТО!$N$10</f>
        <v>7.9086449707263045</v>
      </c>
      <c r="K371" s="218">
        <f t="shared" si="87"/>
        <v>7.9086449707263043E-2</v>
      </c>
      <c r="L371" s="147">
        <f>[14]ФТО!$O$10</f>
        <v>23.027921032957657</v>
      </c>
      <c r="M371" s="215">
        <f t="shared" si="83"/>
        <v>0.23027921032957657</v>
      </c>
      <c r="N371" s="190">
        <f>[14]ФТО!$P$10</f>
        <v>85.425945661663278</v>
      </c>
      <c r="O371" s="217">
        <f t="shared" si="84"/>
        <v>0.85425945661663283</v>
      </c>
      <c r="P371" s="191">
        <f>[14]ФТО!$Q$10</f>
        <v>17.085189132332655</v>
      </c>
      <c r="Q371" s="186">
        <f t="shared" si="85"/>
        <v>0.14574054338336723</v>
      </c>
      <c r="R371" s="189">
        <f>[14]ФТО!$S$10</f>
        <v>100</v>
      </c>
      <c r="S371" s="295">
        <f t="shared" si="81"/>
        <v>0.62398024628705617</v>
      </c>
    </row>
    <row r="372" spans="4:19">
      <c r="D372" s="167" t="s">
        <v>419</v>
      </c>
      <c r="E372" s="142" t="str">
        <f>[13]ФТО!$C$11</f>
        <v>Амплипульс и ДДТ</v>
      </c>
      <c r="F372" s="147">
        <f>[14]ФТО!$L$12</f>
        <v>59.22616803396749</v>
      </c>
      <c r="G372" s="215">
        <f t="shared" si="86"/>
        <v>0.3701635502122968</v>
      </c>
      <c r="H372" s="147">
        <f>[14]ФТО!$M$12</f>
        <v>16.8</v>
      </c>
      <c r="I372" s="215">
        <f t="shared" si="82"/>
        <v>0.10500000000000001</v>
      </c>
      <c r="J372" s="147">
        <f>[14]ФТО!$N$12</f>
        <v>17.289487968774722</v>
      </c>
      <c r="K372" s="218">
        <f t="shared" si="87"/>
        <v>0.10805929980484201</v>
      </c>
      <c r="L372" s="147">
        <f>[14]ФТО!$O$12</f>
        <v>36.186733051790604</v>
      </c>
      <c r="M372" s="215">
        <f t="shared" si="83"/>
        <v>0.22616708157369128</v>
      </c>
      <c r="N372" s="190">
        <f>[14]ФТО!$P$12</f>
        <v>129.50238905453281</v>
      </c>
      <c r="O372" s="217">
        <f t="shared" si="84"/>
        <v>0.80938993159083006</v>
      </c>
      <c r="P372" s="191">
        <f>[14]ФТО!$Q$12</f>
        <v>25.900477810906565</v>
      </c>
      <c r="Q372" s="186">
        <f t="shared" si="85"/>
        <v>0.19061006840916991</v>
      </c>
      <c r="R372" s="189">
        <f>[14]ФТО!$S$12</f>
        <v>160</v>
      </c>
      <c r="S372" s="295">
        <f t="shared" si="81"/>
        <v>0.58322285001713881</v>
      </c>
    </row>
    <row r="373" spans="4:19">
      <c r="D373" s="167" t="s">
        <v>420</v>
      </c>
      <c r="E373" s="142" t="str">
        <f>[13]ФТО!$C$13</f>
        <v>УВЧ-терапия и ЭВТ-терапия</v>
      </c>
      <c r="F373" s="147">
        <f>[14]ФТО!$L$14</f>
        <v>37.689379657979316</v>
      </c>
      <c r="G373" s="215">
        <f t="shared" si="86"/>
        <v>0.37689379657979316</v>
      </c>
      <c r="H373" s="147">
        <f>[14]ФТО!$M$14</f>
        <v>16.8</v>
      </c>
      <c r="I373" s="215">
        <f t="shared" si="82"/>
        <v>0.16800000000000001</v>
      </c>
      <c r="J373" s="147">
        <f>[14]ФТО!$N$14</f>
        <v>3.7666239780579143</v>
      </c>
      <c r="K373" s="218">
        <f t="shared" si="87"/>
        <v>3.766623978057914E-2</v>
      </c>
      <c r="L373" s="147">
        <f>[14]ФТО!$O$14</f>
        <v>23.027921032957657</v>
      </c>
      <c r="M373" s="215">
        <f t="shared" si="83"/>
        <v>0.23027921032957657</v>
      </c>
      <c r="N373" s="190">
        <f>[14]ФТО!$P$14</f>
        <v>81.283924668994885</v>
      </c>
      <c r="O373" s="217">
        <f t="shared" si="84"/>
        <v>0.81283924668994889</v>
      </c>
      <c r="P373" s="191">
        <f>[14]ФТО!$Q$14</f>
        <v>16.256784933798979</v>
      </c>
      <c r="Q373" s="186">
        <f t="shared" si="85"/>
        <v>0.18716075331005114</v>
      </c>
      <c r="R373" s="189">
        <f>[14]ФТО!$S$14</f>
        <v>100</v>
      </c>
      <c r="S373" s="295">
        <f t="shared" si="81"/>
        <v>0.58256003636037224</v>
      </c>
    </row>
    <row r="374" spans="4:19">
      <c r="D374" s="167" t="s">
        <v>421</v>
      </c>
      <c r="E374" s="142" t="str">
        <f>[13]ФТО!$C$15</f>
        <v>Ультрозвуковая терапия</v>
      </c>
      <c r="F374" s="147">
        <f>[14]ФТО!$L$16</f>
        <v>59.22616803396749</v>
      </c>
      <c r="G374" s="215">
        <f t="shared" si="86"/>
        <v>0.3948411202264499</v>
      </c>
      <c r="H374" s="147">
        <f>[14]ФТО!$M$16</f>
        <v>16.8</v>
      </c>
      <c r="I374" s="215">
        <f t="shared" si="82"/>
        <v>0.112</v>
      </c>
      <c r="J374" s="147">
        <f>[14]ФТО!$N$16</f>
        <v>12.911066279867081</v>
      </c>
      <c r="K374" s="218">
        <f t="shared" si="87"/>
        <v>8.6073775199113869E-2</v>
      </c>
      <c r="L374" s="147">
        <f>[14]ФТО!$O$16</f>
        <v>36.186733051790604</v>
      </c>
      <c r="M374" s="215">
        <f t="shared" si="83"/>
        <v>0.24124488701193736</v>
      </c>
      <c r="N374" s="190">
        <f>[14]ФТО!$P$16</f>
        <v>125.12396736562519</v>
      </c>
      <c r="O374" s="217">
        <f t="shared" si="84"/>
        <v>0.83415978243750122</v>
      </c>
      <c r="P374" s="191">
        <f>[14]ФТО!$Q$16</f>
        <v>25.02479347312504</v>
      </c>
      <c r="Q374" s="186">
        <f t="shared" si="85"/>
        <v>0.16584021756249873</v>
      </c>
      <c r="R374" s="189">
        <f>[14]ФТО!$S$16</f>
        <v>150</v>
      </c>
      <c r="S374" s="295">
        <f t="shared" si="81"/>
        <v>0.59291489542556386</v>
      </c>
    </row>
    <row r="375" spans="4:19">
      <c r="D375" s="167" t="s">
        <v>422</v>
      </c>
      <c r="E375" s="142" t="str">
        <f>[13]ФТО!$C$17</f>
        <v>СМВ-терапия ( ЛУЧ)</v>
      </c>
      <c r="F375" s="147">
        <f>[14]ФТО!$L$18</f>
        <v>32.305182563982264</v>
      </c>
      <c r="G375" s="215">
        <f t="shared" si="86"/>
        <v>0.32305182563982265</v>
      </c>
      <c r="H375" s="147">
        <f>[14]ФТО!$M$18</f>
        <v>16.8</v>
      </c>
      <c r="I375" s="215">
        <f t="shared" si="82"/>
        <v>0.16800000000000001</v>
      </c>
      <c r="J375" s="147">
        <f>[14]ФТО!$N$18</f>
        <v>17.069657766759846</v>
      </c>
      <c r="K375" s="218">
        <f t="shared" si="87"/>
        <v>0.17069657766759846</v>
      </c>
      <c r="L375" s="147">
        <f>[14]ФТО!$O$18</f>
        <v>19.738218028249417</v>
      </c>
      <c r="M375" s="215">
        <f t="shared" si="83"/>
        <v>0.19738218028249416</v>
      </c>
      <c r="N375" s="190">
        <f>[14]ФТО!$P$18</f>
        <v>85.913058358991535</v>
      </c>
      <c r="O375" s="217">
        <f t="shared" si="84"/>
        <v>0.85913058358991534</v>
      </c>
      <c r="P375" s="191">
        <f>[14]ФТО!$Q$18</f>
        <v>17.182611671798309</v>
      </c>
      <c r="Q375" s="186">
        <f t="shared" si="85"/>
        <v>0.14086941641008466</v>
      </c>
      <c r="R375" s="189">
        <f>[14]ФТО!$S$18</f>
        <v>100</v>
      </c>
      <c r="S375" s="295">
        <f t="shared" si="81"/>
        <v>0.66174840330742113</v>
      </c>
    </row>
    <row r="376" spans="4:19">
      <c r="D376" s="167" t="s">
        <v>423</v>
      </c>
      <c r="E376" s="142" t="str">
        <f>[13]ФТО!$C$19</f>
        <v xml:space="preserve">Дарсонвализация </v>
      </c>
      <c r="F376" s="147">
        <f>[14]ФТО!$L$20</f>
        <v>59.22616803396749</v>
      </c>
      <c r="G376" s="215">
        <f t="shared" si="86"/>
        <v>0.3948411202264499</v>
      </c>
      <c r="H376" s="147">
        <f>[14]ФТО!$M$20</f>
        <v>16.8</v>
      </c>
      <c r="I376" s="215">
        <f t="shared" si="82"/>
        <v>0.112</v>
      </c>
      <c r="J376" s="147">
        <f>[14]ФТО!$N$20</f>
        <v>10.431457524131018</v>
      </c>
      <c r="K376" s="218">
        <f t="shared" si="87"/>
        <v>6.9543050160873449E-2</v>
      </c>
      <c r="L376" s="147">
        <f>[14]ФТО!$O$20</f>
        <v>36.186733051790604</v>
      </c>
      <c r="M376" s="215">
        <f t="shared" si="83"/>
        <v>0.24124488701193736</v>
      </c>
      <c r="N376" s="190">
        <f>[14]ФТО!$P$20</f>
        <v>122.64435860988911</v>
      </c>
      <c r="O376" s="217">
        <f t="shared" si="84"/>
        <v>0.81762905739926073</v>
      </c>
      <c r="P376" s="191">
        <f>[14]ФТО!$Q$20</f>
        <v>24.528871721977822</v>
      </c>
      <c r="Q376" s="186">
        <f t="shared" si="85"/>
        <v>0.18237094260073927</v>
      </c>
      <c r="R376" s="189">
        <f>[14]ФТО!$S$20</f>
        <v>150</v>
      </c>
      <c r="S376" s="295">
        <f t="shared" si="81"/>
        <v>0.57638417038732337</v>
      </c>
    </row>
    <row r="377" spans="4:19">
      <c r="D377" s="167" t="s">
        <v>424</v>
      </c>
      <c r="E377" s="142" t="str">
        <f>[13]ФТО!$C$21</f>
        <v>КУФ (короткие ультрафиолетовые)</v>
      </c>
      <c r="F377" s="147">
        <f>[14]ФТО!$L$22</f>
        <v>37.689379657979316</v>
      </c>
      <c r="G377" s="215">
        <f t="shared" si="86"/>
        <v>0.37689379657979316</v>
      </c>
      <c r="H377" s="147">
        <f>[14]ФТО!$M$22</f>
        <v>16.8</v>
      </c>
      <c r="I377" s="215">
        <f t="shared" si="82"/>
        <v>0.16800000000000001</v>
      </c>
      <c r="J377" s="147">
        <f>[14]ФТО!$N$22</f>
        <v>4.061816787805264</v>
      </c>
      <c r="K377" s="218">
        <f t="shared" si="87"/>
        <v>4.0618167878052641E-2</v>
      </c>
      <c r="L377" s="147">
        <f>[14]ФТО!$O$22</f>
        <v>23.027921032957657</v>
      </c>
      <c r="M377" s="215">
        <f t="shared" si="83"/>
        <v>0.23027921032957657</v>
      </c>
      <c r="N377" s="190">
        <f>[14]ФТО!$P$22</f>
        <v>81.579117478742234</v>
      </c>
      <c r="O377" s="217">
        <f t="shared" si="84"/>
        <v>0.81579117478742236</v>
      </c>
      <c r="P377" s="191">
        <f>[14]ФТО!$Q$22</f>
        <v>16.315823495748447</v>
      </c>
      <c r="Q377" s="186">
        <f t="shared" si="85"/>
        <v>0.18420882521257767</v>
      </c>
      <c r="R377" s="189">
        <f>[14]ФТО!$S$22</f>
        <v>100</v>
      </c>
      <c r="S377" s="295">
        <f t="shared" si="81"/>
        <v>0.58551196445784581</v>
      </c>
    </row>
    <row r="378" spans="4:19">
      <c r="D378" s="163" t="s">
        <v>426</v>
      </c>
      <c r="E378" s="146" t="s">
        <v>427</v>
      </c>
      <c r="F378" s="146"/>
      <c r="G378" s="146"/>
      <c r="H378" s="146"/>
      <c r="I378" s="146"/>
      <c r="J378" s="146"/>
      <c r="K378" s="146"/>
      <c r="L378" s="146"/>
      <c r="M378" s="146"/>
      <c r="N378" s="251"/>
      <c r="O378" s="251"/>
      <c r="P378" s="251"/>
      <c r="Q378" s="251"/>
      <c r="R378" s="146"/>
      <c r="S378" s="295" t="e">
        <f t="shared" si="81"/>
        <v>#DIV/0!</v>
      </c>
    </row>
    <row r="379" spans="4:19" s="233" customFormat="1" ht="32.25" customHeight="1">
      <c r="D379" s="240" t="s">
        <v>428</v>
      </c>
      <c r="E379" s="239">
        <f>'[8]Дет.сад 2 года'!$B$1</f>
        <v>0</v>
      </c>
      <c r="F379" s="232">
        <f>'[8]Дет.сад 2 года'!$L$26</f>
        <v>0</v>
      </c>
      <c r="G379" s="228" t="e">
        <f>F379/R379</f>
        <v>#DIV/0!</v>
      </c>
      <c r="H379" s="232">
        <f>'[8]Дет.сад 2 года'!$M$26</f>
        <v>0</v>
      </c>
      <c r="I379" s="228" t="e">
        <f>H379/R379</f>
        <v>#DIV/0!</v>
      </c>
      <c r="J379" s="237"/>
      <c r="K379" s="229"/>
      <c r="L379" s="232">
        <f>'[8]Дет.сад 2 года'!$N$26</f>
        <v>0</v>
      </c>
      <c r="M379" s="228" t="e">
        <f t="shared" si="83"/>
        <v>#DIV/0!</v>
      </c>
      <c r="N379" s="248">
        <f>'[8]Дет.сад 2 года'!$O$26</f>
        <v>0</v>
      </c>
      <c r="O379" s="234" t="e">
        <f>N379/R379</f>
        <v>#DIV/0!</v>
      </c>
      <c r="P379" s="252">
        <f>'[8]Дет.сад 2 года'!$P$26</f>
        <v>0</v>
      </c>
      <c r="Q379" s="235" t="e">
        <f>(R379-N379)/R379</f>
        <v>#DIV/0!</v>
      </c>
      <c r="R379" s="236">
        <f>'[8]Дет.сад 2 года'!$R$26</f>
        <v>0</v>
      </c>
      <c r="S379" s="295" t="e">
        <f t="shared" si="81"/>
        <v>#DIV/0!</v>
      </c>
    </row>
    <row r="380" spans="4:19">
      <c r="D380" s="163"/>
      <c r="E380" s="231" t="str">
        <f>'[8]Дет.сад 2 года'!$B$7</f>
        <v>Врач-педиатр</v>
      </c>
      <c r="F380" s="147">
        <f>SUM('[8]Дет.сад 2 года'!$L$7:$L$8)</f>
        <v>423.28711419072351</v>
      </c>
      <c r="G380" s="215">
        <f>F380/R380</f>
        <v>0.88184815456400734</v>
      </c>
      <c r="H380" s="147">
        <f>'[8]Дет.сад 2 года'!$M$7</f>
        <v>10.199999999999999</v>
      </c>
      <c r="I380" s="215">
        <f>H380/R380</f>
        <v>2.1249999999999998E-2</v>
      </c>
      <c r="J380" s="147"/>
      <c r="K380" s="218"/>
      <c r="L380" s="147">
        <f>'[8]Дет.сад 2 года'!$N$7</f>
        <v>151.42830775029753</v>
      </c>
      <c r="M380" s="215">
        <f>L380/R380</f>
        <v>0.31547564114645321</v>
      </c>
      <c r="N380" s="190">
        <f>'[8]Дет.сад 2 года'!$O$7</f>
        <v>403.91360015077356</v>
      </c>
      <c r="O380" s="217">
        <f>N380/R380</f>
        <v>0.84148666698077823</v>
      </c>
      <c r="P380" s="191">
        <f>'[8]Дет.сад 2 года'!$P$7</f>
        <v>80.782720030154721</v>
      </c>
      <c r="Q380" s="186">
        <f>(R380-N380)/R380</f>
        <v>0.15851333301922174</v>
      </c>
      <c r="R380" s="189">
        <f>'[8]Дет.сад 2 года'!$R$7</f>
        <v>480</v>
      </c>
      <c r="S380" s="295">
        <f t="shared" si="81"/>
        <v>0.90309815456400733</v>
      </c>
    </row>
    <row r="381" spans="4:19">
      <c r="D381" s="163"/>
      <c r="E381" s="231" t="str">
        <f>'[8]Дет.сад 2 года'!$B$9</f>
        <v>Врач-психиатр детский</v>
      </c>
      <c r="F381" s="147">
        <f>SUM('[8]Дет.сад 2 года'!$L$9:$L$10)</f>
        <v>165.86727541848342</v>
      </c>
      <c r="G381" s="215">
        <f>F381/R381</f>
        <v>0.48784492770142179</v>
      </c>
      <c r="H381" s="147">
        <f>'[8]Дет.сад 2 года'!$M$9</f>
        <v>10.199999999999999</v>
      </c>
      <c r="I381" s="215">
        <f>H381/R381</f>
        <v>0.03</v>
      </c>
      <c r="J381" s="147"/>
      <c r="K381" s="218"/>
      <c r="L381" s="147">
        <f>'[8]Дет.сад 2 года'!$N$9</f>
        <v>103.66704713655213</v>
      </c>
      <c r="M381" s="215">
        <f>L381/R381</f>
        <v>0.3049030798133886</v>
      </c>
      <c r="N381" s="190">
        <f>'[8]Дет.сад 2 года'!$O$9</f>
        <v>279.73432255503553</v>
      </c>
      <c r="O381" s="217">
        <f>N381/R381</f>
        <v>0.82274800751481036</v>
      </c>
      <c r="P381" s="191">
        <f>'[8]Дет.сад 2 года'!$P$9</f>
        <v>55.946864511007107</v>
      </c>
      <c r="Q381" s="186">
        <f>(R381-N381)/R381</f>
        <v>0.17725199248518961</v>
      </c>
      <c r="R381" s="189">
        <f>'[8]Дет.сад 2 года'!$R$9</f>
        <v>340</v>
      </c>
      <c r="S381" s="295">
        <f t="shared" si="81"/>
        <v>0.51784492770142176</v>
      </c>
    </row>
    <row r="382" spans="4:19">
      <c r="D382" s="163"/>
      <c r="E382" s="231" t="str">
        <f>'[8]Дет.сад 2 года'!$B$11</f>
        <v xml:space="preserve">Медицинская сестра </v>
      </c>
      <c r="F382" s="147">
        <f>SUM('[8]Дет.сад 2 года'!$L$12:$L$13)</f>
        <v>0</v>
      </c>
      <c r="G382" s="215" t="e">
        <f>F382/R382</f>
        <v>#DIV/0!</v>
      </c>
      <c r="H382" s="147">
        <f>'[8]Дет.сад 2 года'!$M$12</f>
        <v>0</v>
      </c>
      <c r="I382" s="215" t="e">
        <f>H382/R382</f>
        <v>#DIV/0!</v>
      </c>
      <c r="J382" s="147"/>
      <c r="K382" s="218"/>
      <c r="L382" s="147">
        <f>'[8]Дет.сад 2 года'!$N$12</f>
        <v>0</v>
      </c>
      <c r="M382" s="215" t="e">
        <f>L382/R382</f>
        <v>#DIV/0!</v>
      </c>
      <c r="N382" s="190">
        <f>'[8]Дет.сад 2 года'!$O$12</f>
        <v>0</v>
      </c>
      <c r="O382" s="217" t="e">
        <f>N382/R382</f>
        <v>#DIV/0!</v>
      </c>
      <c r="P382" s="191">
        <f>'[8]Дет.сад 2 года'!$P$12</f>
        <v>0</v>
      </c>
      <c r="Q382" s="186" t="e">
        <f>(R382-N382)/R382</f>
        <v>#DIV/0!</v>
      </c>
      <c r="R382" s="189">
        <f>'[8]Дет.сад 2 года'!$R$12</f>
        <v>0</v>
      </c>
      <c r="S382" s="295" t="e">
        <f t="shared" si="81"/>
        <v>#DIV/0!</v>
      </c>
    </row>
    <row r="383" spans="4:19">
      <c r="D383" s="163"/>
      <c r="E383" s="231" t="str">
        <f>'[8]Дет.сад 2 года'!$B$13</f>
        <v>Биолог</v>
      </c>
      <c r="F383" s="147">
        <f>SUM('[8]Дет.сад 2 года'!$L$14:$L$15)</f>
        <v>43.961931887203789</v>
      </c>
      <c r="G383" s="215" t="e">
        <f>F383/R383</f>
        <v>#DIV/0!</v>
      </c>
      <c r="H383" s="147">
        <f>'[8]Дет.сад 2 года'!$M$14</f>
        <v>0</v>
      </c>
      <c r="I383" s="215" t="e">
        <f>H383/R383</f>
        <v>#DIV/0!</v>
      </c>
      <c r="J383" s="147"/>
      <c r="K383" s="218"/>
      <c r="L383" s="147">
        <f>'[8]Дет.сад 2 года'!$N$14</f>
        <v>0</v>
      </c>
      <c r="M383" s="215" t="e">
        <f>L383/R383</f>
        <v>#DIV/0!</v>
      </c>
      <c r="N383" s="190">
        <f>'[8]Дет.сад 2 года'!$O$14</f>
        <v>0</v>
      </c>
      <c r="O383" s="217" t="e">
        <f>N383/R383</f>
        <v>#DIV/0!</v>
      </c>
      <c r="P383" s="191">
        <f>'[8]Дет.сад 2 года'!$P$14</f>
        <v>0</v>
      </c>
      <c r="Q383" s="186" t="e">
        <f>(R383-N383)/R383</f>
        <v>#DIV/0!</v>
      </c>
      <c r="R383" s="189">
        <f>'[8]Дет.сад 2 года'!$R$14</f>
        <v>0</v>
      </c>
      <c r="S383" s="295" t="e">
        <f t="shared" si="81"/>
        <v>#DIV/0!</v>
      </c>
    </row>
    <row r="384" spans="4:19">
      <c r="D384" s="163"/>
      <c r="E384" s="231" t="str">
        <f>'[8]Дет.сад 2 года'!$B$16</f>
        <v>Биолог</v>
      </c>
      <c r="F384" s="147">
        <f>SUM('[8]Дет.сад 2 года'!$L$15:$L$16)</f>
        <v>0</v>
      </c>
      <c r="G384" s="215" t="e">
        <f t="shared" ref="G384:G413" si="88">F384/R384</f>
        <v>#DIV/0!</v>
      </c>
      <c r="H384" s="147">
        <f>'[8]Дет.сад 2 года'!$M$17</f>
        <v>0</v>
      </c>
      <c r="I384" s="215" t="e">
        <f t="shared" ref="I384:I419" si="89">H384/R384</f>
        <v>#DIV/0!</v>
      </c>
      <c r="J384" s="147"/>
      <c r="K384" s="218"/>
      <c r="L384" s="147">
        <f>'[8]Дет.сад 2 года'!$N$17</f>
        <v>0</v>
      </c>
      <c r="M384" s="215" t="e">
        <f t="shared" ref="M384:M419" si="90">L384/R384</f>
        <v>#DIV/0!</v>
      </c>
      <c r="N384" s="190">
        <f>'[8]Дет.сад 2 года'!$O$17</f>
        <v>0</v>
      </c>
      <c r="O384" s="217" t="e">
        <f t="shared" ref="O384:O419" si="91">N384/R384</f>
        <v>#DIV/0!</v>
      </c>
      <c r="P384" s="191">
        <f>'[8]Дет.сад 2 года'!$P$17</f>
        <v>0</v>
      </c>
      <c r="Q384" s="186" t="e">
        <f t="shared" ref="Q384:Q419" si="92">(R384-N384)/R384</f>
        <v>#DIV/0!</v>
      </c>
      <c r="R384" s="189">
        <f>'[8]Дет.сад 2 года'!$R$17</f>
        <v>0</v>
      </c>
      <c r="S384" s="295" t="e">
        <f t="shared" si="81"/>
        <v>#DIV/0!</v>
      </c>
    </row>
    <row r="385" spans="4:19">
      <c r="D385" s="163"/>
      <c r="E385" s="231" t="str">
        <f>'[8]Дет.сад 2 года'!$B$19</f>
        <v>Биолог</v>
      </c>
      <c r="F385" s="147">
        <f>SUM('[8]Дет.сад 2 года'!$L$18:$L$19)</f>
        <v>0</v>
      </c>
      <c r="G385" s="215" t="e">
        <f t="shared" si="88"/>
        <v>#DIV/0!</v>
      </c>
      <c r="H385" s="147">
        <f>'[8]Дет.сад 2 года'!$M$20</f>
        <v>0</v>
      </c>
      <c r="I385" s="215" t="e">
        <f t="shared" si="89"/>
        <v>#DIV/0!</v>
      </c>
      <c r="J385" s="147"/>
      <c r="K385" s="218"/>
      <c r="L385" s="147">
        <f>'[8]Дет.сад 2 года'!$N$20</f>
        <v>0</v>
      </c>
      <c r="M385" s="215" t="e">
        <f t="shared" si="90"/>
        <v>#DIV/0!</v>
      </c>
      <c r="N385" s="190">
        <f>'[8]Дет.сад 2 года'!$O$20</f>
        <v>0</v>
      </c>
      <c r="O385" s="217" t="e">
        <f t="shared" si="91"/>
        <v>#DIV/0!</v>
      </c>
      <c r="P385" s="191">
        <f>'[8]Дет.сад 2 года'!$P$20</f>
        <v>0</v>
      </c>
      <c r="Q385" s="186" t="e">
        <f t="shared" si="92"/>
        <v>#DIV/0!</v>
      </c>
      <c r="R385" s="189">
        <f>'[8]Дет.сад 2 года'!$R$20</f>
        <v>0</v>
      </c>
      <c r="S385" s="295" t="e">
        <f t="shared" si="81"/>
        <v>#DIV/0!</v>
      </c>
    </row>
    <row r="386" spans="4:19">
      <c r="D386" s="163"/>
      <c r="E386" s="231" t="str">
        <f>'[8]Дет.сад 2 года'!$B$22</f>
        <v>Зав.педиатр.отд.</v>
      </c>
      <c r="F386" s="147">
        <f>SUM('[8]Дет.сад 2 года'!$L$23:$L$25)</f>
        <v>1392.0463636110576</v>
      </c>
      <c r="G386" s="215" t="e">
        <f>F386/R386</f>
        <v>#DIV/0!</v>
      </c>
      <c r="H386" s="147">
        <f>'[8]Дет.сад 2 года'!$M$23</f>
        <v>0</v>
      </c>
      <c r="I386" s="215" t="e">
        <f>H386/R386</f>
        <v>#DIV/0!</v>
      </c>
      <c r="J386" s="147"/>
      <c r="K386" s="218"/>
      <c r="L386" s="147">
        <f>'[8]Дет.сад 2 года'!$N$23</f>
        <v>0</v>
      </c>
      <c r="M386" s="215" t="e">
        <f>L386/R386</f>
        <v>#DIV/0!</v>
      </c>
      <c r="N386" s="190">
        <f>'[8]Дет.сад 2 года'!$O$23</f>
        <v>0</v>
      </c>
      <c r="O386" s="217" t="e">
        <f>N386/R386</f>
        <v>#DIV/0!</v>
      </c>
      <c r="P386" s="191">
        <f>'[8]Дет.сад 2 года'!$P$23</f>
        <v>0</v>
      </c>
      <c r="Q386" s="186" t="e">
        <f>(R386-N386)/R386</f>
        <v>#DIV/0!</v>
      </c>
      <c r="R386" s="189">
        <f>'[8]Дет.сад 2 года'!$R$23</f>
        <v>0</v>
      </c>
      <c r="S386" s="295" t="e">
        <f t="shared" si="81"/>
        <v>#DIV/0!</v>
      </c>
    </row>
    <row r="387" spans="4:19">
      <c r="D387" s="163"/>
      <c r="E387" s="231"/>
      <c r="F387" s="147"/>
      <c r="G387" s="215"/>
      <c r="H387" s="147"/>
      <c r="I387" s="215"/>
      <c r="J387" s="147"/>
      <c r="K387" s="218"/>
      <c r="L387" s="147"/>
      <c r="M387" s="215"/>
      <c r="N387" s="190"/>
      <c r="O387" s="217"/>
      <c r="P387" s="191"/>
      <c r="Q387" s="186"/>
      <c r="R387" s="189"/>
      <c r="S387" s="295" t="e">
        <f t="shared" si="81"/>
        <v>#DIV/0!</v>
      </c>
    </row>
    <row r="388" spans="4:19" s="233" customFormat="1" ht="30" customHeight="1">
      <c r="D388" s="240" t="s">
        <v>429</v>
      </c>
      <c r="E388" s="239">
        <f>'[8]Дет.сад 3 года'!$B$1</f>
        <v>0</v>
      </c>
      <c r="F388" s="232">
        <f>SUM(F389:F402)</f>
        <v>4009.9684463964472</v>
      </c>
      <c r="G388" s="228">
        <f t="shared" si="88"/>
        <v>0.54335615804829906</v>
      </c>
      <c r="H388" s="232">
        <f>SUM(H389:H402)</f>
        <v>218.50568551937485</v>
      </c>
      <c r="I388" s="228">
        <f t="shared" si="89"/>
        <v>2.9607816466039952E-2</v>
      </c>
      <c r="J388" s="232"/>
      <c r="K388" s="229"/>
      <c r="L388" s="232">
        <f>SUM(L389:L402)</f>
        <v>2160.5943869384018</v>
      </c>
      <c r="M388" s="228">
        <f t="shared" si="90"/>
        <v>0.29276346706482409</v>
      </c>
      <c r="N388" s="248">
        <f>SUM(N389:N402)</f>
        <v>6145.2867073445241</v>
      </c>
      <c r="O388" s="234">
        <f t="shared" si="91"/>
        <v>0.8326946757919409</v>
      </c>
      <c r="P388" s="252">
        <f>SUM(P389:P402)</f>
        <v>1229.0573414689047</v>
      </c>
      <c r="Q388" s="235">
        <f t="shared" si="92"/>
        <v>0.16730532420805908</v>
      </c>
      <c r="R388" s="236">
        <f>SUM(R389:R402)</f>
        <v>7380</v>
      </c>
      <c r="S388" s="295">
        <f t="shared" si="81"/>
        <v>0.572963974514339</v>
      </c>
    </row>
    <row r="389" spans="4:19" ht="27.75" customHeight="1">
      <c r="D389" s="163"/>
      <c r="E389" s="238" t="str">
        <f>'[8]Дет.сад 3 года'!$B$7</f>
        <v>Врач-оториноларинголог</v>
      </c>
      <c r="F389" s="147">
        <f>SUM('[8]Дет.сад 3 года'!$L$7:$L$8)</f>
        <v>252.55980766966479</v>
      </c>
      <c r="G389" s="215">
        <f t="shared" si="88"/>
        <v>0.50511961533932959</v>
      </c>
      <c r="H389" s="147">
        <f>'[8]Дет.сад 3 года'!$M$7</f>
        <v>10.199999999999999</v>
      </c>
      <c r="I389" s="215">
        <f t="shared" si="89"/>
        <v>2.0399999999999998E-2</v>
      </c>
      <c r="J389" s="147"/>
      <c r="K389" s="218"/>
      <c r="L389" s="147">
        <f>'[8]Дет.сад 3 года'!$N$7</f>
        <v>98.381492142520528</v>
      </c>
      <c r="M389" s="215">
        <f t="shared" si="90"/>
        <v>0.19676298428504105</v>
      </c>
      <c r="N389" s="190">
        <f>'[8]Дет.сад 3 года'!$O$7</f>
        <v>420.60968746320526</v>
      </c>
      <c r="O389" s="217">
        <f t="shared" si="91"/>
        <v>0.84121937492641052</v>
      </c>
      <c r="P389" s="191">
        <f>'[8]Дет.сад 3 года'!$P$7</f>
        <v>84.121937492641052</v>
      </c>
      <c r="Q389" s="186">
        <f t="shared" si="92"/>
        <v>0.15878062507358948</v>
      </c>
      <c r="R389" s="189">
        <f>'[8]Дет.сад 3 года'!$R$7</f>
        <v>500</v>
      </c>
      <c r="S389" s="295">
        <f t="shared" si="81"/>
        <v>0.52551961533932956</v>
      </c>
    </row>
    <row r="390" spans="4:19" ht="15" customHeight="1">
      <c r="D390" s="163"/>
      <c r="E390" s="238" t="str">
        <f>'[8]Дет.сад 3 года'!$B$9</f>
        <v>Врач-офтальмолог</v>
      </c>
      <c r="F390" s="147">
        <f>SUM('[8]Дет.сад 3 года'!$L$9:$L$10)</f>
        <v>252.55980766966479</v>
      </c>
      <c r="G390" s="215">
        <f t="shared" si="88"/>
        <v>0.50511961533932959</v>
      </c>
      <c r="H390" s="147">
        <f>'[8]Дет.сад 3 года'!$M$9</f>
        <v>10.199999999999999</v>
      </c>
      <c r="I390" s="215">
        <f t="shared" si="89"/>
        <v>2.0399999999999998E-2</v>
      </c>
      <c r="J390" s="147"/>
      <c r="K390" s="218"/>
      <c r="L390" s="147">
        <f>'[8]Дет.сад 3 года'!$N$9</f>
        <v>98.381492142520528</v>
      </c>
      <c r="M390" s="215">
        <f t="shared" si="90"/>
        <v>0.19676298428504105</v>
      </c>
      <c r="N390" s="190">
        <f>'[8]Дет.сад 3 года'!$O$9</f>
        <v>420.60968746320526</v>
      </c>
      <c r="O390" s="217">
        <f t="shared" si="91"/>
        <v>0.84121937492641052</v>
      </c>
      <c r="P390" s="191">
        <f>'[8]Дет.сад 3 года'!$P$9</f>
        <v>84.121937492641052</v>
      </c>
      <c r="Q390" s="186">
        <f t="shared" si="92"/>
        <v>0.15878062507358948</v>
      </c>
      <c r="R390" s="189">
        <f>'[8]Дет.сад 3 года'!$R$9</f>
        <v>500</v>
      </c>
      <c r="S390" s="295">
        <f t="shared" si="81"/>
        <v>0.52551961533932956</v>
      </c>
    </row>
    <row r="391" spans="4:19" ht="15" customHeight="1">
      <c r="D391" s="163"/>
      <c r="E391" s="238" t="str">
        <f>'[8]Дет.сад 3 года'!$B$11</f>
        <v>Врач акушер-гинеколог (девочки),                                                                     Врач-детский уролог-андролог (мальчики)</v>
      </c>
      <c r="F391" s="147">
        <f>SUM('[8]Дет.сад 3 года'!$L$11:$L$12)</f>
        <v>314.82077485606567</v>
      </c>
      <c r="G391" s="215">
        <f t="shared" si="88"/>
        <v>0.98381492142520521</v>
      </c>
      <c r="H391" s="147">
        <f>'[8]Дет.сад 3 года'!$M$11</f>
        <v>10.199999999999999</v>
      </c>
      <c r="I391" s="215">
        <f t="shared" si="89"/>
        <v>3.1875000000000001E-2</v>
      </c>
      <c r="J391" s="147"/>
      <c r="K391" s="218"/>
      <c r="L391" s="147">
        <f>'[8]Дет.сад 3 года'!$N$11</f>
        <v>98.381492142520528</v>
      </c>
      <c r="M391" s="215">
        <f t="shared" si="90"/>
        <v>0.30744216294537663</v>
      </c>
      <c r="N391" s="190">
        <f>'[8]Дет.сад 3 года'!$O$11</f>
        <v>265.99187957055335</v>
      </c>
      <c r="O391" s="217">
        <f t="shared" si="91"/>
        <v>0.83122462365797922</v>
      </c>
      <c r="P391" s="191">
        <f>'[8]Дет.сад 3 года'!$P$11</f>
        <v>53.19837591411067</v>
      </c>
      <c r="Q391" s="186">
        <f t="shared" si="92"/>
        <v>0.16877537634202078</v>
      </c>
      <c r="R391" s="189">
        <f>'[8]Дет.сад 3 года'!$R$11</f>
        <v>320</v>
      </c>
      <c r="S391" s="295">
        <f t="shared" si="81"/>
        <v>1.0156899214252051</v>
      </c>
    </row>
    <row r="392" spans="4:19" ht="15" customHeight="1">
      <c r="D392" s="163"/>
      <c r="E392" s="238" t="str">
        <f>'[8]Дет.сад 3 года'!$B$13</f>
        <v>Врач-педиатр</v>
      </c>
      <c r="F392" s="147">
        <f>SUM('[8]Дет.сад 3 года'!$L$13:$L$14)</f>
        <v>382.9572278850967</v>
      </c>
      <c r="G392" s="215">
        <f t="shared" si="88"/>
        <v>0.85101606196688151</v>
      </c>
      <c r="H392" s="147">
        <f>'[8]Дет.сад 3 года'!$M$13</f>
        <v>10.199999999999999</v>
      </c>
      <c r="I392" s="215">
        <f t="shared" si="89"/>
        <v>2.2666666666666665E-2</v>
      </c>
      <c r="J392" s="147"/>
      <c r="K392" s="218"/>
      <c r="L392" s="147">
        <f>'[8]Дет.сад 3 года'!$N$13</f>
        <v>141.80617540714911</v>
      </c>
      <c r="M392" s="215">
        <f t="shared" si="90"/>
        <v>0.31512483423810916</v>
      </c>
      <c r="N392" s="190">
        <f>'[8]Дет.сад 3 года'!$O$13</f>
        <v>378.89605605858765</v>
      </c>
      <c r="O392" s="217">
        <f t="shared" si="91"/>
        <v>0.84199123568575029</v>
      </c>
      <c r="P392" s="191">
        <f>'[8]Дет.сад 3 года'!$P$13</f>
        <v>75.779211211717538</v>
      </c>
      <c r="Q392" s="186">
        <f t="shared" si="92"/>
        <v>0.15800876431424968</v>
      </c>
      <c r="R392" s="189">
        <f>'[8]Дет.сад 3 года'!$R$13</f>
        <v>450</v>
      </c>
      <c r="S392" s="295">
        <f t="shared" si="81"/>
        <v>0.87368272863354823</v>
      </c>
    </row>
    <row r="393" spans="4:19" ht="15" customHeight="1">
      <c r="D393" s="163"/>
      <c r="E393" s="238" t="str">
        <f>'[8]Дет.сад 3 года'!$B$15</f>
        <v>Врач-психиатр детский</v>
      </c>
      <c r="F393" s="147">
        <f>SUM('[8]Дет.сад 3 года'!$L$15:$L$16)</f>
        <v>300.42809526876152</v>
      </c>
      <c r="G393" s="215">
        <f t="shared" si="88"/>
        <v>1.035958949202626</v>
      </c>
      <c r="H393" s="147">
        <f>'[8]Дет.сад 3 года'!$M$15</f>
        <v>10.199999999999999</v>
      </c>
      <c r="I393" s="215">
        <f t="shared" si="89"/>
        <v>3.5172413793103444E-2</v>
      </c>
      <c r="J393" s="147"/>
      <c r="K393" s="218"/>
      <c r="L393" s="147">
        <f>'[8]Дет.сад 3 года'!$N$15</f>
        <v>89.386067400455431</v>
      </c>
      <c r="M393" s="215">
        <f t="shared" si="90"/>
        <v>0.30822781862226012</v>
      </c>
      <c r="N393" s="190">
        <f>'[8]Дет.сад 3 года'!$O$15</f>
        <v>242.60377524118411</v>
      </c>
      <c r="O393" s="217">
        <f t="shared" si="91"/>
        <v>0.83656474221097965</v>
      </c>
      <c r="P393" s="191">
        <f>'[8]Дет.сад 3 года'!$P$15</f>
        <v>48.520755048236822</v>
      </c>
      <c r="Q393" s="186">
        <f t="shared" si="92"/>
        <v>0.16343525778902032</v>
      </c>
      <c r="R393" s="189">
        <f>'[8]Дет.сад 3 года'!$R$15</f>
        <v>290</v>
      </c>
      <c r="S393" s="295">
        <f t="shared" ref="S393:S456" si="93">(F393+H393+J393)/R393</f>
        <v>1.0711313629957293</v>
      </c>
    </row>
    <row r="394" spans="4:19" ht="15" customHeight="1">
      <c r="D394" s="163"/>
      <c r="E394" s="238" t="str">
        <f>'[8]Дет.сад 3 года'!$B$17</f>
        <v>Забор крови (капилярной)</v>
      </c>
      <c r="F394" s="147">
        <f>SUM('[8]Дет.сад 3 года'!$L$17:$L$18)</f>
        <v>27.335303801658771</v>
      </c>
      <c r="G394" s="215" t="e">
        <f t="shared" si="88"/>
        <v>#DIV/0!</v>
      </c>
      <c r="H394" s="147">
        <f>'[8]Дет.сад 3 года'!$M$17</f>
        <v>0</v>
      </c>
      <c r="I394" s="215" t="e">
        <f t="shared" si="89"/>
        <v>#DIV/0!</v>
      </c>
      <c r="J394" s="147"/>
      <c r="K394" s="218"/>
      <c r="L394" s="147">
        <f>'[8]Дет.сад 3 года'!$N$17</f>
        <v>0</v>
      </c>
      <c r="M394" s="215" t="e">
        <f t="shared" si="90"/>
        <v>#DIV/0!</v>
      </c>
      <c r="N394" s="190">
        <f>'[8]Дет.сад 3 года'!$O$17</f>
        <v>0</v>
      </c>
      <c r="O394" s="217" t="e">
        <f t="shared" si="91"/>
        <v>#DIV/0!</v>
      </c>
      <c r="P394" s="191">
        <f>'[8]Дет.сад 3 года'!$P$17</f>
        <v>0</v>
      </c>
      <c r="Q394" s="186" t="e">
        <f t="shared" si="92"/>
        <v>#DIV/0!</v>
      </c>
      <c r="R394" s="189">
        <f>'[8]Дет.сад 3 года'!$R$17</f>
        <v>0</v>
      </c>
      <c r="S394" s="295" t="e">
        <f t="shared" si="93"/>
        <v>#DIV/0!</v>
      </c>
    </row>
    <row r="395" spans="4:19" ht="15" customHeight="1">
      <c r="D395" s="163"/>
      <c r="E395" s="238" t="str">
        <f>'[8]Дет.сад 3 года'!$B$19</f>
        <v>Общий анализ крови</v>
      </c>
      <c r="F395" s="147">
        <f>SUM('[8]Дет.сад 3 года'!$L$19:$L$20)</f>
        <v>61.500331617387445</v>
      </c>
      <c r="G395" s="215" t="e">
        <f t="shared" si="88"/>
        <v>#DIV/0!</v>
      </c>
      <c r="H395" s="147">
        <f>'[8]Дет.сад 3 года'!$M$19</f>
        <v>0</v>
      </c>
      <c r="I395" s="215" t="e">
        <f t="shared" si="89"/>
        <v>#DIV/0!</v>
      </c>
      <c r="J395" s="147"/>
      <c r="K395" s="218"/>
      <c r="L395" s="147">
        <f>'[8]Дет.сад 3 года'!$N$19</f>
        <v>0</v>
      </c>
      <c r="M395" s="215" t="e">
        <f t="shared" si="90"/>
        <v>#DIV/0!</v>
      </c>
      <c r="N395" s="190">
        <f>'[8]Дет.сад 3 года'!$O$19</f>
        <v>0</v>
      </c>
      <c r="O395" s="217" t="e">
        <f t="shared" si="91"/>
        <v>#DIV/0!</v>
      </c>
      <c r="P395" s="191">
        <f>'[8]Дет.сад 3 года'!$P$19</f>
        <v>0</v>
      </c>
      <c r="Q395" s="186" t="e">
        <f t="shared" si="92"/>
        <v>#DIV/0!</v>
      </c>
      <c r="R395" s="189">
        <f>'[8]Дет.сад 3 года'!$R$19</f>
        <v>0</v>
      </c>
      <c r="S395" s="295" t="e">
        <f t="shared" si="93"/>
        <v>#DIV/0!</v>
      </c>
    </row>
    <row r="396" spans="4:19" ht="15" customHeight="1">
      <c r="D396" s="163"/>
      <c r="E396" s="238" t="str">
        <f>'[8]Дет.сад 3 года'!$B$21</f>
        <v>Фельдшер-лаборант</v>
      </c>
      <c r="F396" s="147">
        <f>SUM('[8]Дет.сад 3 года'!$L$22:$L$23)</f>
        <v>0</v>
      </c>
      <c r="G396" s="215" t="e">
        <f t="shared" si="88"/>
        <v>#DIV/0!</v>
      </c>
      <c r="H396" s="147">
        <f>'[8]Дет.сад 3 года'!$M$22</f>
        <v>0</v>
      </c>
      <c r="I396" s="215" t="e">
        <f t="shared" si="89"/>
        <v>#DIV/0!</v>
      </c>
      <c r="J396" s="147"/>
      <c r="K396" s="218"/>
      <c r="L396" s="147">
        <f>'[8]Дет.сад 3 года'!$N$22</f>
        <v>0</v>
      </c>
      <c r="M396" s="215" t="e">
        <f t="shared" si="90"/>
        <v>#DIV/0!</v>
      </c>
      <c r="N396" s="190">
        <f>'[8]Дет.сад 3 года'!$O$22</f>
        <v>0</v>
      </c>
      <c r="O396" s="217" t="e">
        <f t="shared" si="91"/>
        <v>#DIV/0!</v>
      </c>
      <c r="P396" s="191">
        <f>'[8]Дет.сад 3 года'!$P$22</f>
        <v>0</v>
      </c>
      <c r="Q396" s="186" t="e">
        <f t="shared" si="92"/>
        <v>#DIV/0!</v>
      </c>
      <c r="R396" s="189">
        <f>'[8]Дет.сад 3 года'!$R$22</f>
        <v>0</v>
      </c>
      <c r="S396" s="295" t="e">
        <f t="shared" si="93"/>
        <v>#DIV/0!</v>
      </c>
    </row>
    <row r="397" spans="4:19" ht="15" customHeight="1">
      <c r="D397" s="163"/>
      <c r="E397" s="238" t="str">
        <f>'[8]Дет.сад 3 года'!$B$24</f>
        <v>Фельдшер-лаборант</v>
      </c>
      <c r="F397" s="147">
        <f>SUM('[8]Дет.сад 3 года'!$L$25:$L$26)</f>
        <v>0</v>
      </c>
      <c r="G397" s="215" t="e">
        <f t="shared" si="88"/>
        <v>#DIV/0!</v>
      </c>
      <c r="H397" s="147">
        <f>'[8]Дет.сад 3 года'!$M$25</f>
        <v>0</v>
      </c>
      <c r="I397" s="215" t="e">
        <f t="shared" si="89"/>
        <v>#DIV/0!</v>
      </c>
      <c r="J397" s="146"/>
      <c r="K397" s="146"/>
      <c r="L397" s="147">
        <f>'[8]Дет.сад 3 года'!$N$25</f>
        <v>0</v>
      </c>
      <c r="M397" s="215" t="e">
        <f t="shared" si="90"/>
        <v>#DIV/0!</v>
      </c>
      <c r="N397" s="190">
        <f>'[8]Дет.сад 3 года'!$O$25</f>
        <v>0</v>
      </c>
      <c r="O397" s="217" t="e">
        <f t="shared" si="91"/>
        <v>#DIV/0!</v>
      </c>
      <c r="P397" s="191">
        <f>'[8]Дет.сад 3 года'!$P$25</f>
        <v>0</v>
      </c>
      <c r="Q397" s="186" t="e">
        <f t="shared" si="92"/>
        <v>#DIV/0!</v>
      </c>
      <c r="R397" s="189">
        <f>'[8]Дет.сад 3 года'!$R$25</f>
        <v>0</v>
      </c>
      <c r="S397" s="295" t="e">
        <f t="shared" si="93"/>
        <v>#DIV/0!</v>
      </c>
    </row>
    <row r="398" spans="4:19" ht="15" customHeight="1">
      <c r="D398" s="163"/>
      <c r="E398" s="238" t="str">
        <f>'[8]Дет.сад 3 года'!$B$27</f>
        <v>Фельдшер-лаборант</v>
      </c>
      <c r="F398" s="147">
        <f>SUM('[8]Дет.сад 3 года'!$L$28:$L$29)</f>
        <v>0</v>
      </c>
      <c r="G398" s="215" t="e">
        <f t="shared" si="88"/>
        <v>#DIV/0!</v>
      </c>
      <c r="H398" s="147">
        <f>'[8]Дет.сад 3 года'!$M$28</f>
        <v>0</v>
      </c>
      <c r="I398" s="215" t="e">
        <f t="shared" si="89"/>
        <v>#DIV/0!</v>
      </c>
      <c r="J398" s="146"/>
      <c r="K398" s="146"/>
      <c r="L398" s="147">
        <f>'[8]Дет.сад 3 года'!$N$28</f>
        <v>0</v>
      </c>
      <c r="M398" s="215" t="e">
        <f t="shared" si="90"/>
        <v>#DIV/0!</v>
      </c>
      <c r="N398" s="190">
        <f>'[8]Дет.сад 3 года'!$O$28</f>
        <v>0</v>
      </c>
      <c r="O398" s="217" t="e">
        <f t="shared" si="91"/>
        <v>#DIV/0!</v>
      </c>
      <c r="P398" s="191">
        <f>'[8]Дет.сад 3 года'!$P$28</f>
        <v>0</v>
      </c>
      <c r="Q398" s="186" t="e">
        <f t="shared" si="92"/>
        <v>#DIV/0!</v>
      </c>
      <c r="R398" s="189">
        <f>'[8]Дет.сад 3 года'!$R$28</f>
        <v>0</v>
      </c>
      <c r="S398" s="295" t="e">
        <f t="shared" si="93"/>
        <v>#DIV/0!</v>
      </c>
    </row>
    <row r="399" spans="4:19" ht="15" customHeight="1">
      <c r="D399" s="163"/>
      <c r="E399" s="238" t="str">
        <f>'[8]Дет.сад 3 года'!$B$30</f>
        <v>Фельдшер-лаборант</v>
      </c>
      <c r="F399" s="147">
        <f>SUM('[8]Дет.сад 3 года'!$L$31:$L$32)</f>
        <v>0</v>
      </c>
      <c r="G399" s="215" t="e">
        <f t="shared" si="88"/>
        <v>#DIV/0!</v>
      </c>
      <c r="H399" s="147">
        <f>'[8]Дет.сад 3 года'!$M$31</f>
        <v>0</v>
      </c>
      <c r="I399" s="215" t="e">
        <f t="shared" si="89"/>
        <v>#DIV/0!</v>
      </c>
      <c r="J399" s="146"/>
      <c r="K399" s="146"/>
      <c r="L399" s="147">
        <f>'[8]Дет.сад 3 года'!$N$31</f>
        <v>0</v>
      </c>
      <c r="M399" s="215" t="e">
        <f t="shared" si="90"/>
        <v>#DIV/0!</v>
      </c>
      <c r="N399" s="190">
        <f>'[8]Дет.сад 3 года'!$O$31</f>
        <v>0</v>
      </c>
      <c r="O399" s="217" t="e">
        <f t="shared" si="91"/>
        <v>#DIV/0!</v>
      </c>
      <c r="P399" s="191">
        <f>'[8]Дет.сад 3 года'!$P$31</f>
        <v>0</v>
      </c>
      <c r="Q399" s="186" t="e">
        <f t="shared" si="92"/>
        <v>#DIV/0!</v>
      </c>
      <c r="R399" s="189">
        <f>'[8]Дет.сад 3 года'!$R$31</f>
        <v>0</v>
      </c>
      <c r="S399" s="295" t="e">
        <f t="shared" si="93"/>
        <v>#DIV/0!</v>
      </c>
    </row>
    <row r="400" spans="4:19" ht="15" customHeight="1">
      <c r="D400" s="163"/>
      <c r="E400" s="238" t="str">
        <f>'[8]Дет.сад 3 года'!$B$33</f>
        <v>Фельдшер-лаборант</v>
      </c>
      <c r="F400" s="147">
        <f>SUM('[8]Дет.сад 3 года'!$L$34:$L$35)</f>
        <v>34.768253914235991</v>
      </c>
      <c r="G400" s="215" t="e">
        <f t="shared" si="88"/>
        <v>#DIV/0!</v>
      </c>
      <c r="H400" s="147">
        <f>'[8]Дет.сад 3 года'!$M$34</f>
        <v>0</v>
      </c>
      <c r="I400" s="215" t="e">
        <f t="shared" si="89"/>
        <v>#DIV/0!</v>
      </c>
      <c r="J400" s="146"/>
      <c r="K400" s="146"/>
      <c r="L400" s="147">
        <f>'[8]Дет.сад 3 года'!$N$34</f>
        <v>0</v>
      </c>
      <c r="M400" s="215" t="e">
        <f t="shared" si="90"/>
        <v>#DIV/0!</v>
      </c>
      <c r="N400" s="190">
        <f>'[8]Дет.сад 3 года'!$O$34</f>
        <v>0</v>
      </c>
      <c r="O400" s="217" t="e">
        <f t="shared" si="91"/>
        <v>#DIV/0!</v>
      </c>
      <c r="P400" s="191">
        <f>'[8]Дет.сад 3 года'!$P$34</f>
        <v>0</v>
      </c>
      <c r="Q400" s="186" t="e">
        <f t="shared" si="92"/>
        <v>#DIV/0!</v>
      </c>
      <c r="R400" s="189">
        <f>'[8]Дет.сад 3 года'!$R$34</f>
        <v>0</v>
      </c>
      <c r="S400" s="295" t="e">
        <f t="shared" si="93"/>
        <v>#DIV/0!</v>
      </c>
    </row>
    <row r="401" spans="4:19" ht="15" customHeight="1">
      <c r="D401" s="163"/>
      <c r="E401" s="238" t="str">
        <f>'[8]Дет.сад 3 года'!$B$36</f>
        <v>Оформление документации</v>
      </c>
      <c r="F401" s="147">
        <f>SUM('[8]Дет.сад 3 года'!$L$37:$L$37)</f>
        <v>87.677552276132687</v>
      </c>
      <c r="G401" s="215">
        <f>F401/R401</f>
        <v>0.1414154068969882</v>
      </c>
      <c r="H401" s="147">
        <f>'[8]Дет.сад 3 года'!$M$37</f>
        <v>0</v>
      </c>
      <c r="I401" s="215">
        <f>H401/R401</f>
        <v>0</v>
      </c>
      <c r="J401" s="146"/>
      <c r="K401" s="146"/>
      <c r="L401" s="147">
        <f>'[8]Дет.сад 3 года'!$N$37</f>
        <v>199.65686055462444</v>
      </c>
      <c r="M401" s="215">
        <f>L401/R401</f>
        <v>0.32202719444294264</v>
      </c>
      <c r="N401" s="190">
        <f>'[8]Дет.сад 3 года'!$O$37</f>
        <v>519.10783744202354</v>
      </c>
      <c r="O401" s="217">
        <f>N401/R401</f>
        <v>0.83727070555165084</v>
      </c>
      <c r="P401" s="191">
        <f>'[8]Дет.сад 3 года'!$P$37</f>
        <v>103.82156748840471</v>
      </c>
      <c r="Q401" s="186">
        <f>(R401-N401)/R401</f>
        <v>0.16272929444834913</v>
      </c>
      <c r="R401" s="189">
        <f>'[8]Дет.сад 3 года'!$R$37</f>
        <v>620</v>
      </c>
      <c r="S401" s="295">
        <f t="shared" si="93"/>
        <v>0.1414154068969882</v>
      </c>
    </row>
    <row r="402" spans="4:19" ht="15" customHeight="1">
      <c r="D402" s="163"/>
      <c r="E402" s="238" t="str">
        <f>'[8]Дет.сад 3 года'!$B$38</f>
        <v>Медицинская сестра участковая</v>
      </c>
      <c r="F402" s="147">
        <f>SUM('[8]Дет.сад 3 года'!$L$39:$L$41)</f>
        <v>2295.3612914377786</v>
      </c>
      <c r="G402" s="215">
        <f>F402/R402</f>
        <v>0.48837474285910182</v>
      </c>
      <c r="H402" s="147">
        <f>'[8]Дет.сад 3 года'!$M$39</f>
        <v>167.50568551937485</v>
      </c>
      <c r="I402" s="215">
        <f>H402/R402</f>
        <v>3.56395075573138E-2</v>
      </c>
      <c r="J402" s="146"/>
      <c r="K402" s="146"/>
      <c r="L402" s="147">
        <f>'[8]Дет.сад 3 года'!$N$39</f>
        <v>1434.6008071486115</v>
      </c>
      <c r="M402" s="215">
        <f>L402/R402</f>
        <v>0.30523421428693859</v>
      </c>
      <c r="N402" s="190">
        <f>'[8]Дет.сад 3 года'!$O$39</f>
        <v>3897.4677841057646</v>
      </c>
      <c r="O402" s="217">
        <f>N402/R402</f>
        <v>0.82924846470335423</v>
      </c>
      <c r="P402" s="191">
        <f>'[8]Дет.сад 3 года'!$P$39</f>
        <v>779.49355682115299</v>
      </c>
      <c r="Q402" s="186">
        <f>(R402-N402)/R402</f>
        <v>0.17075153529664583</v>
      </c>
      <c r="R402" s="189">
        <f>'[8]Дет.сад 3 года'!$R$39</f>
        <v>4700</v>
      </c>
      <c r="S402" s="295">
        <f t="shared" si="93"/>
        <v>0.52401425041641558</v>
      </c>
    </row>
    <row r="403" spans="4:19" s="233" customFormat="1" ht="29.25">
      <c r="D403" s="240" t="s">
        <v>430</v>
      </c>
      <c r="E403" s="241" t="str">
        <f>[8]Оружие!$A$1</f>
        <v>Комиссия для получения разрешения на ношение оружия</v>
      </c>
      <c r="F403" s="244">
        <f>SUM(F404:F407)</f>
        <v>170.66528912482727</v>
      </c>
      <c r="G403" s="228">
        <f t="shared" si="88"/>
        <v>0.21279961237509634</v>
      </c>
      <c r="H403" s="244">
        <f t="shared" ref="H403:R403" si="94">SUM(H404:H407)</f>
        <v>32.599999999999994</v>
      </c>
      <c r="I403" s="228">
        <f t="shared" si="89"/>
        <v>4.0648379052369073E-2</v>
      </c>
      <c r="J403" s="244">
        <f t="shared" si="94"/>
        <v>0</v>
      </c>
      <c r="K403" s="245">
        <f>J403/R403</f>
        <v>0</v>
      </c>
      <c r="L403" s="244">
        <f t="shared" si="94"/>
        <v>122.97154335520312</v>
      </c>
      <c r="M403" s="228">
        <f t="shared" si="90"/>
        <v>0.15333110144040291</v>
      </c>
      <c r="N403" s="249">
        <f t="shared" si="94"/>
        <v>326.23683248003033</v>
      </c>
      <c r="O403" s="234">
        <f t="shared" si="91"/>
        <v>0.40677909286786823</v>
      </c>
      <c r="P403" s="253">
        <f t="shared" si="94"/>
        <v>16.211841624001515</v>
      </c>
      <c r="Q403" s="235">
        <f t="shared" si="92"/>
        <v>0.59322090713213171</v>
      </c>
      <c r="R403" s="271">
        <f t="shared" si="94"/>
        <v>802</v>
      </c>
      <c r="S403" s="295">
        <f t="shared" si="93"/>
        <v>0.25344799142746544</v>
      </c>
    </row>
    <row r="404" spans="4:19">
      <c r="D404" s="167"/>
      <c r="E404" s="147" t="str">
        <f>[8]Оружие!$A$7</f>
        <v>Врач-профпатолог</v>
      </c>
      <c r="F404" s="147">
        <f>F45</f>
        <v>57.025192470900365</v>
      </c>
      <c r="G404" s="215">
        <f t="shared" si="88"/>
        <v>0.51841084064454879</v>
      </c>
      <c r="H404" s="147">
        <f t="shared" ref="H404:R404" si="95">H45</f>
        <v>10.199999999999999</v>
      </c>
      <c r="I404" s="215">
        <f t="shared" si="89"/>
        <v>9.2727272727272728E-2</v>
      </c>
      <c r="J404" s="147">
        <f t="shared" si="95"/>
        <v>0</v>
      </c>
      <c r="K404" s="243">
        <f>J404/R404</f>
        <v>0</v>
      </c>
      <c r="L404" s="147">
        <f t="shared" si="95"/>
        <v>41.074075447605047</v>
      </c>
      <c r="M404" s="215">
        <f t="shared" si="90"/>
        <v>0.37340068588731862</v>
      </c>
      <c r="N404" s="190">
        <f t="shared" si="95"/>
        <v>108.29926791850539</v>
      </c>
      <c r="O404" s="217">
        <f t="shared" si="91"/>
        <v>0.9845387992591399</v>
      </c>
      <c r="P404" s="191">
        <f t="shared" si="95"/>
        <v>5.4149633959252697</v>
      </c>
      <c r="Q404" s="186">
        <f t="shared" si="92"/>
        <v>1.5461200740860064E-2</v>
      </c>
      <c r="R404" s="189">
        <f t="shared" si="95"/>
        <v>110</v>
      </c>
      <c r="S404" s="295">
        <f t="shared" si="93"/>
        <v>0.61113811337182156</v>
      </c>
    </row>
    <row r="405" spans="4:19">
      <c r="D405" s="167"/>
      <c r="E405" s="147" t="str">
        <f>[8]Оружие!$A$8</f>
        <v>Врач-психиатр-нарколог</v>
      </c>
      <c r="F405" s="147">
        <f>F46</f>
        <v>56.614904183026532</v>
      </c>
      <c r="G405" s="215">
        <f t="shared" si="88"/>
        <v>0.51468094711842305</v>
      </c>
      <c r="H405" s="147">
        <f t="shared" ref="H405:R405" si="96">H46</f>
        <v>10.199999999999999</v>
      </c>
      <c r="I405" s="215">
        <f t="shared" si="89"/>
        <v>9.2727272727272728E-2</v>
      </c>
      <c r="J405" s="147">
        <f t="shared" si="96"/>
        <v>0</v>
      </c>
      <c r="K405" s="243">
        <f>J405/R405</f>
        <v>0</v>
      </c>
      <c r="L405" s="147">
        <f t="shared" si="96"/>
        <v>40.823392459993023</v>
      </c>
      <c r="M405" s="215">
        <f t="shared" si="90"/>
        <v>0.37112174963630024</v>
      </c>
      <c r="N405" s="190">
        <f t="shared" si="96"/>
        <v>107.63829664301954</v>
      </c>
      <c r="O405" s="217">
        <f t="shared" si="91"/>
        <v>0.97852996948199589</v>
      </c>
      <c r="P405" s="191">
        <f t="shared" si="96"/>
        <v>5.3819148321509775</v>
      </c>
      <c r="Q405" s="186">
        <f t="shared" si="92"/>
        <v>2.1470030518004148E-2</v>
      </c>
      <c r="R405" s="189">
        <f t="shared" si="96"/>
        <v>110</v>
      </c>
      <c r="S405" s="295">
        <f t="shared" si="93"/>
        <v>0.60740821984569571</v>
      </c>
    </row>
    <row r="406" spans="4:19">
      <c r="D406" s="167"/>
      <c r="E406" s="147" t="str">
        <f>[8]Оружие!$A$9</f>
        <v>Врач-офтальмолог</v>
      </c>
      <c r="F406" s="147">
        <f>F44</f>
        <v>57.025192470900365</v>
      </c>
      <c r="G406" s="215">
        <f t="shared" si="88"/>
        <v>0.51841084064454879</v>
      </c>
      <c r="H406" s="147">
        <f t="shared" ref="H406:R406" si="97">H44</f>
        <v>10.199999999999999</v>
      </c>
      <c r="I406" s="215">
        <f t="shared" si="89"/>
        <v>9.2727272727272728E-2</v>
      </c>
      <c r="J406" s="147">
        <f t="shared" si="97"/>
        <v>0</v>
      </c>
      <c r="K406" s="243">
        <f>J406/R406</f>
        <v>0</v>
      </c>
      <c r="L406" s="147">
        <f t="shared" si="97"/>
        <v>41.074075447605047</v>
      </c>
      <c r="M406" s="215">
        <f t="shared" si="90"/>
        <v>0.37340068588731862</v>
      </c>
      <c r="N406" s="190">
        <f t="shared" si="97"/>
        <v>108.29926791850539</v>
      </c>
      <c r="O406" s="217">
        <f t="shared" si="91"/>
        <v>0.9845387992591399</v>
      </c>
      <c r="P406" s="191">
        <f t="shared" si="97"/>
        <v>5.4149633959252697</v>
      </c>
      <c r="Q406" s="186">
        <f t="shared" si="92"/>
        <v>1.5461200740860064E-2</v>
      </c>
      <c r="R406" s="189">
        <f t="shared" si="97"/>
        <v>110</v>
      </c>
      <c r="S406" s="295">
        <f t="shared" si="93"/>
        <v>0.61113811337182156</v>
      </c>
    </row>
    <row r="407" spans="4:19" ht="33.75" customHeight="1">
      <c r="D407" s="167"/>
      <c r="E407" s="147">
        <f>[8]Оружие!$B$10</f>
        <v>0</v>
      </c>
      <c r="F407" s="147">
        <f>[8]Оружие!$K$11</f>
        <v>0</v>
      </c>
      <c r="G407" s="215">
        <f t="shared" si="88"/>
        <v>0</v>
      </c>
      <c r="H407" s="147">
        <f>[8]Оружие!$L$11+[8]Оружие!$B$18</f>
        <v>2</v>
      </c>
      <c r="I407" s="215">
        <f t="shared" si="89"/>
        <v>4.2372881355932203E-3</v>
      </c>
      <c r="J407" s="147">
        <f>[8]Оружие!$M$11</f>
        <v>0</v>
      </c>
      <c r="K407" s="246">
        <f>J407/R407</f>
        <v>0</v>
      </c>
      <c r="L407" s="147">
        <f>[8]Оружие!$N$11</f>
        <v>0</v>
      </c>
      <c r="M407" s="215">
        <f t="shared" si="90"/>
        <v>0</v>
      </c>
      <c r="N407" s="190">
        <f>[8]Оружие!$O$11+[8]Оружие!$B$18</f>
        <v>2</v>
      </c>
      <c r="O407" s="217">
        <f t="shared" si="91"/>
        <v>4.2372881355932203E-3</v>
      </c>
      <c r="P407" s="191">
        <f>[8]Оружие!$P$11</f>
        <v>0</v>
      </c>
      <c r="Q407" s="186">
        <f t="shared" si="92"/>
        <v>0.99576271186440679</v>
      </c>
      <c r="R407" s="189">
        <f>[8]Оружие!$R$11+[8]Оружие!$B$18</f>
        <v>472</v>
      </c>
      <c r="S407" s="295">
        <f t="shared" si="93"/>
        <v>4.2372881355932203E-3</v>
      </c>
    </row>
    <row r="408" spans="4:19" s="233" customFormat="1">
      <c r="D408" s="240" t="s">
        <v>431</v>
      </c>
      <c r="E408" s="237" t="str">
        <f>[8]Водительская!$A$6</f>
        <v>Водительская комиссия категории М, А, В.</v>
      </c>
      <c r="F408" s="247">
        <f>SUM(F409:F411)</f>
        <v>214.34225636925396</v>
      </c>
      <c r="G408" s="228">
        <f t="shared" si="88"/>
        <v>0.45604735397713608</v>
      </c>
      <c r="H408" s="247">
        <f t="shared" ref="H408:P408" si="98">SUM(H409:H411)</f>
        <v>50.599999999999994</v>
      </c>
      <c r="I408" s="228">
        <f t="shared" si="89"/>
        <v>0.10765957446808509</v>
      </c>
      <c r="J408" s="247"/>
      <c r="K408" s="247"/>
      <c r="L408" s="247">
        <f t="shared" si="98"/>
        <v>145.01937577259872</v>
      </c>
      <c r="M408" s="228">
        <f t="shared" si="90"/>
        <v>0.30855186334595475</v>
      </c>
      <c r="N408" s="250">
        <f t="shared" si="98"/>
        <v>409.96163214185265</v>
      </c>
      <c r="O408" s="234">
        <f t="shared" si="91"/>
        <v>0.87225879179117582</v>
      </c>
      <c r="P408" s="254">
        <f t="shared" si="98"/>
        <v>36.953325583752431</v>
      </c>
      <c r="Q408" s="235">
        <f t="shared" si="92"/>
        <v>0.12774120820882415</v>
      </c>
      <c r="R408" s="236">
        <f>[8]Водительская!$R$11</f>
        <v>470</v>
      </c>
      <c r="S408" s="295">
        <f t="shared" si="93"/>
        <v>0.56370692844522119</v>
      </c>
    </row>
    <row r="409" spans="4:19">
      <c r="D409" s="167"/>
      <c r="E409" s="148" t="str">
        <f>[8]Водительская!$A$7</f>
        <v>Врач-профпатолог (Врач-терапевт)</v>
      </c>
      <c r="F409" s="147">
        <f>[8]Водительская!$K$7</f>
        <v>113.77055328421147</v>
      </c>
      <c r="G409" s="215">
        <f t="shared" si="88"/>
        <v>0.4946545794965716</v>
      </c>
      <c r="H409" s="147">
        <f>[8]Водительская!$L$7+[8]Водительская!$R$10</f>
        <v>30.2</v>
      </c>
      <c r="I409" s="215">
        <f t="shared" si="89"/>
        <v>0.13130434782608696</v>
      </c>
      <c r="J409" s="148"/>
      <c r="K409" s="148"/>
      <c r="L409" s="147">
        <f>[8]Водительская!$N$7</f>
        <v>71.106595802632171</v>
      </c>
      <c r="M409" s="215">
        <f t="shared" si="90"/>
        <v>0.30915911218535724</v>
      </c>
      <c r="N409" s="190">
        <f>[8]Водительская!$O$7+[8]Водительская!$R$10</f>
        <v>215.07714908684363</v>
      </c>
      <c r="O409" s="217">
        <f t="shared" si="91"/>
        <v>0.93511803950801575</v>
      </c>
      <c r="P409" s="191">
        <f>[8]Водительская!$P$7</f>
        <v>14.221319160526434</v>
      </c>
      <c r="Q409" s="186">
        <f t="shared" si="92"/>
        <v>6.4881960491984206E-2</v>
      </c>
      <c r="R409" s="272">
        <f>[8]Водительская!$R$7+[8]Водительская!$R$10</f>
        <v>230</v>
      </c>
      <c r="S409" s="295">
        <f t="shared" si="93"/>
        <v>0.62595892732265856</v>
      </c>
    </row>
    <row r="410" spans="4:19">
      <c r="D410" s="167"/>
      <c r="E410" s="147" t="str">
        <f>[8]Водительская!$A$8</f>
        <v>Врач-офтальмолог</v>
      </c>
      <c r="F410" s="147">
        <f>F44</f>
        <v>57.025192470900365</v>
      </c>
      <c r="G410" s="215">
        <f t="shared" si="88"/>
        <v>0.51841084064454879</v>
      </c>
      <c r="H410" s="147">
        <f t="shared" ref="H410:R410" si="99">H44</f>
        <v>10.199999999999999</v>
      </c>
      <c r="I410" s="215">
        <f t="shared" si="89"/>
        <v>9.2727272727272728E-2</v>
      </c>
      <c r="J410" s="147"/>
      <c r="K410" s="147"/>
      <c r="L410" s="147">
        <f t="shared" si="99"/>
        <v>41.074075447605047</v>
      </c>
      <c r="M410" s="215">
        <f t="shared" si="90"/>
        <v>0.37340068588731862</v>
      </c>
      <c r="N410" s="190">
        <f t="shared" si="99"/>
        <v>108.29926791850539</v>
      </c>
      <c r="O410" s="217">
        <f t="shared" si="91"/>
        <v>0.9845387992591399</v>
      </c>
      <c r="P410" s="191">
        <f t="shared" si="99"/>
        <v>5.4149633959252697</v>
      </c>
      <c r="Q410" s="186">
        <f t="shared" si="92"/>
        <v>1.5461200740860064E-2</v>
      </c>
      <c r="R410" s="189">
        <f t="shared" si="99"/>
        <v>110</v>
      </c>
      <c r="S410" s="295">
        <f t="shared" si="93"/>
        <v>0.61113811337182156</v>
      </c>
    </row>
    <row r="411" spans="4:19">
      <c r="D411" s="167"/>
      <c r="E411" s="147" t="str">
        <f>[8]Водительская!$A$9</f>
        <v>Цветоощущение</v>
      </c>
      <c r="F411" s="147">
        <f>F155</f>
        <v>43.546510614142107</v>
      </c>
      <c r="G411" s="215">
        <f t="shared" si="88"/>
        <v>0.43546510614142109</v>
      </c>
      <c r="H411" s="147">
        <f t="shared" ref="H411:R411" si="100">H155</f>
        <v>10.199999999999999</v>
      </c>
      <c r="I411" s="215">
        <f t="shared" si="89"/>
        <v>0.10199999999999999</v>
      </c>
      <c r="J411" s="147"/>
      <c r="K411" s="147"/>
      <c r="L411" s="147">
        <f t="shared" si="100"/>
        <v>32.838704522361503</v>
      </c>
      <c r="M411" s="215">
        <f t="shared" si="90"/>
        <v>0.32838704522361506</v>
      </c>
      <c r="N411" s="190">
        <f t="shared" si="100"/>
        <v>86.585215136503606</v>
      </c>
      <c r="O411" s="217">
        <f t="shared" si="91"/>
        <v>0.86585215136503602</v>
      </c>
      <c r="P411" s="191">
        <f t="shared" si="100"/>
        <v>17.317043027300723</v>
      </c>
      <c r="Q411" s="186">
        <f t="shared" si="92"/>
        <v>0.13414784863496393</v>
      </c>
      <c r="R411" s="189">
        <f t="shared" si="100"/>
        <v>100</v>
      </c>
      <c r="S411" s="295">
        <f t="shared" si="93"/>
        <v>0.53746510614142107</v>
      </c>
    </row>
    <row r="412" spans="4:19" s="233" customFormat="1" ht="42.75">
      <c r="D412" s="240" t="s">
        <v>432</v>
      </c>
      <c r="E412" s="242" t="str">
        <f>[8]Водительская!$A$12</f>
        <v>Водительская комиссия категорий "С", "D", "СЕ", "DE", "Tm", "Тb" и подкатегорий "С1", "D1", "С1Е", "D1E"  (с ЭЭГ)</v>
      </c>
      <c r="F412" s="232">
        <f>SUM(F413:F418)</f>
        <v>664.47800503686005</v>
      </c>
      <c r="G412" s="228">
        <f t="shared" si="88"/>
        <v>0.44005165896480797</v>
      </c>
      <c r="H412" s="232">
        <f t="shared" ref="H412:P412" si="101">SUM(H413:H418)</f>
        <v>115.32820000000001</v>
      </c>
      <c r="I412" s="228">
        <f t="shared" si="89"/>
        <v>7.6376291390728476E-2</v>
      </c>
      <c r="J412" s="232">
        <f t="shared" si="101"/>
        <v>20.169861279603353</v>
      </c>
      <c r="K412" s="246">
        <f>J412/R412</f>
        <v>1.3357524026227386E-2</v>
      </c>
      <c r="L412" s="232">
        <f t="shared" si="101"/>
        <v>477.05280435833606</v>
      </c>
      <c r="M412" s="228">
        <f t="shared" si="90"/>
        <v>0.31592900950883185</v>
      </c>
      <c r="N412" s="248">
        <f t="shared" si="101"/>
        <v>1237.0288706747995</v>
      </c>
      <c r="O412" s="234">
        <f t="shared" si="91"/>
        <v>0.81922441766543008</v>
      </c>
      <c r="P412" s="252">
        <f t="shared" si="101"/>
        <v>179.08997983983687</v>
      </c>
      <c r="Q412" s="235">
        <f t="shared" si="92"/>
        <v>0.18077558233456989</v>
      </c>
      <c r="R412" s="236">
        <f>[8]Водительская!$R$20</f>
        <v>1510</v>
      </c>
      <c r="S412" s="295">
        <f t="shared" si="93"/>
        <v>0.52978547438176382</v>
      </c>
    </row>
    <row r="413" spans="4:19">
      <c r="D413" s="167"/>
      <c r="E413" s="148" t="str">
        <f>[8]Водительская!$A$13</f>
        <v>Врач-профпатолог (Врач-терапевт)</v>
      </c>
      <c r="F413" s="147">
        <f>[8]Водительская!$K$13</f>
        <v>88.331174910102078</v>
      </c>
      <c r="G413" s="215">
        <f t="shared" si="88"/>
        <v>0.44165587455051036</v>
      </c>
      <c r="H413" s="147">
        <f>[8]Водительская!$L$13+[8]Водительская!$R$19</f>
        <v>50.2</v>
      </c>
      <c r="I413" s="215">
        <f t="shared" si="89"/>
        <v>0.251</v>
      </c>
      <c r="J413" s="147"/>
      <c r="K413" s="246"/>
      <c r="L413" s="147">
        <f>[8]Водительская!$N$13</f>
        <v>55.206984318813795</v>
      </c>
      <c r="M413" s="215">
        <f t="shared" si="90"/>
        <v>0.27603492159406895</v>
      </c>
      <c r="N413" s="190">
        <f>[8]Водительская!$O$13</f>
        <v>153.73815922891589</v>
      </c>
      <c r="O413" s="217">
        <f t="shared" si="91"/>
        <v>0.76869079614457947</v>
      </c>
      <c r="P413" s="191">
        <f>[8]Водительская!$P$13</f>
        <v>11.04139686376276</v>
      </c>
      <c r="Q413" s="186">
        <f t="shared" si="92"/>
        <v>0.23130920385542056</v>
      </c>
      <c r="R413" s="189">
        <f>[8]Водительская!$R$13+[8]Водительская!$R$19</f>
        <v>200</v>
      </c>
      <c r="S413" s="295">
        <f t="shared" si="93"/>
        <v>0.69265587455051048</v>
      </c>
    </row>
    <row r="414" spans="4:19">
      <c r="D414" s="167"/>
      <c r="E414" s="147" t="str">
        <f>[8]Водительская!$A$14</f>
        <v>Врач-офтальмолог</v>
      </c>
      <c r="F414" s="147">
        <f>F410</f>
        <v>57.025192470900365</v>
      </c>
      <c r="G414" s="215">
        <f t="shared" ref="G414:G419" si="102">F414/R414</f>
        <v>0.51841084064454879</v>
      </c>
      <c r="H414" s="147">
        <f>H410</f>
        <v>10.199999999999999</v>
      </c>
      <c r="I414" s="215">
        <f t="shared" si="89"/>
        <v>9.2727272727272728E-2</v>
      </c>
      <c r="J414" s="147"/>
      <c r="K414" s="246"/>
      <c r="L414" s="147">
        <f>L410</f>
        <v>41.074075447605047</v>
      </c>
      <c r="M414" s="215">
        <f t="shared" si="90"/>
        <v>0.37340068588731862</v>
      </c>
      <c r="N414" s="190">
        <f>N410</f>
        <v>108.29926791850539</v>
      </c>
      <c r="O414" s="217">
        <f t="shared" si="91"/>
        <v>0.9845387992591399</v>
      </c>
      <c r="P414" s="191">
        <f>P410</f>
        <v>5.4149633959252697</v>
      </c>
      <c r="Q414" s="186">
        <f t="shared" si="92"/>
        <v>1.5461200740860064E-2</v>
      </c>
      <c r="R414" s="189">
        <f>R410</f>
        <v>110</v>
      </c>
      <c r="S414" s="295">
        <f t="shared" si="93"/>
        <v>0.61113811337182156</v>
      </c>
    </row>
    <row r="415" spans="4:19">
      <c r="D415" s="167"/>
      <c r="E415" s="147" t="str">
        <f>[8]Водительская!$A$15</f>
        <v>Цветоощущение</v>
      </c>
      <c r="F415" s="147">
        <f>F411</f>
        <v>43.546510614142107</v>
      </c>
      <c r="G415" s="215">
        <f t="shared" si="102"/>
        <v>0.43546510614142109</v>
      </c>
      <c r="H415" s="147">
        <f>H411</f>
        <v>10.199999999999999</v>
      </c>
      <c r="I415" s="215">
        <f t="shared" si="89"/>
        <v>0.10199999999999999</v>
      </c>
      <c r="J415" s="147"/>
      <c r="K415" s="246"/>
      <c r="L415" s="147">
        <f>L411</f>
        <v>32.838704522361503</v>
      </c>
      <c r="M415" s="215">
        <f t="shared" si="90"/>
        <v>0.32838704522361506</v>
      </c>
      <c r="N415" s="190">
        <f>N411</f>
        <v>86.585215136503606</v>
      </c>
      <c r="O415" s="217">
        <f t="shared" si="91"/>
        <v>0.86585215136503602</v>
      </c>
      <c r="P415" s="191">
        <f>P411</f>
        <v>17.317043027300723</v>
      </c>
      <c r="Q415" s="186">
        <f t="shared" si="92"/>
        <v>0.13414784863496393</v>
      </c>
      <c r="R415" s="189">
        <f>R411</f>
        <v>100</v>
      </c>
      <c r="S415" s="295">
        <f t="shared" si="93"/>
        <v>0.53746510614142107</v>
      </c>
    </row>
    <row r="416" spans="4:19">
      <c r="D416" s="167"/>
      <c r="E416" s="147" t="str">
        <f>[8]Водительская!$A$16</f>
        <v>Врач-невролог</v>
      </c>
      <c r="F416" s="147">
        <f>F42</f>
        <v>56.507452567495648</v>
      </c>
      <c r="G416" s="215">
        <f t="shared" si="102"/>
        <v>0.51370411424996043</v>
      </c>
      <c r="H416" s="147">
        <f t="shared" ref="H416:R416" si="103">H42</f>
        <v>10.199999999999999</v>
      </c>
      <c r="I416" s="215">
        <f t="shared" si="89"/>
        <v>9.2727272727272728E-2</v>
      </c>
      <c r="J416" s="147"/>
      <c r="K416" s="246"/>
      <c r="L416" s="147">
        <f t="shared" si="103"/>
        <v>40.757740349510875</v>
      </c>
      <c r="M416" s="215">
        <f t="shared" si="90"/>
        <v>0.37052491226828066</v>
      </c>
      <c r="N416" s="190">
        <f t="shared" si="103"/>
        <v>107.46519291700653</v>
      </c>
      <c r="O416" s="217">
        <f t="shared" si="91"/>
        <v>0.97695629924551397</v>
      </c>
      <c r="P416" s="191">
        <f t="shared" si="103"/>
        <v>5.373259645850327</v>
      </c>
      <c r="Q416" s="186">
        <f t="shared" si="92"/>
        <v>2.3043700754486064E-2</v>
      </c>
      <c r="R416" s="189">
        <f t="shared" si="103"/>
        <v>110</v>
      </c>
      <c r="S416" s="295">
        <f t="shared" si="93"/>
        <v>0.6064313869772332</v>
      </c>
    </row>
    <row r="417" spans="4:19">
      <c r="D417" s="168"/>
      <c r="E417" s="147" t="str">
        <f>[8]Водительская!$A$17</f>
        <v>Врач-оториноларинголог</v>
      </c>
      <c r="F417" s="147">
        <f>F43</f>
        <v>57.025192470900365</v>
      </c>
      <c r="G417" s="215">
        <f t="shared" si="102"/>
        <v>0.51841084064454879</v>
      </c>
      <c r="H417" s="147">
        <f t="shared" ref="H417:R417" si="104">H43</f>
        <v>10.199999999999999</v>
      </c>
      <c r="I417" s="215">
        <f t="shared" si="89"/>
        <v>9.2727272727272728E-2</v>
      </c>
      <c r="J417" s="147"/>
      <c r="K417" s="246"/>
      <c r="L417" s="147">
        <f t="shared" si="104"/>
        <v>41.074075447605047</v>
      </c>
      <c r="M417" s="215">
        <f t="shared" si="90"/>
        <v>0.37340068588731862</v>
      </c>
      <c r="N417" s="190">
        <f t="shared" si="104"/>
        <v>108.29926791850539</v>
      </c>
      <c r="O417" s="217">
        <f t="shared" si="91"/>
        <v>0.9845387992591399</v>
      </c>
      <c r="P417" s="191">
        <f t="shared" si="104"/>
        <v>5.4149633959252697</v>
      </c>
      <c r="Q417" s="186">
        <f t="shared" si="92"/>
        <v>1.5461200740860064E-2</v>
      </c>
      <c r="R417" s="189">
        <f t="shared" si="104"/>
        <v>110</v>
      </c>
      <c r="S417" s="295">
        <f t="shared" si="93"/>
        <v>0.61113811337182156</v>
      </c>
    </row>
    <row r="418" spans="4:19">
      <c r="D418" s="168"/>
      <c r="E418" s="147" t="str">
        <f>[8]Водительская!$A$18</f>
        <v>Электроэнцефалография</v>
      </c>
      <c r="F418" s="147">
        <f>F346</f>
        <v>362.04248200331949</v>
      </c>
      <c r="G418" s="215">
        <f t="shared" si="102"/>
        <v>0.44696602716459194</v>
      </c>
      <c r="H418" s="147">
        <f t="shared" ref="H418:R418" si="105">H346</f>
        <v>24.328199999999999</v>
      </c>
      <c r="I418" s="215">
        <f t="shared" si="89"/>
        <v>3.0034814814814813E-2</v>
      </c>
      <c r="J418" s="147">
        <f t="shared" si="105"/>
        <v>20.169861279603353</v>
      </c>
      <c r="K418" s="246">
        <f>J418/R418</f>
        <v>2.4901063308152286E-2</v>
      </c>
      <c r="L418" s="147">
        <f t="shared" si="105"/>
        <v>266.10122427243982</v>
      </c>
      <c r="M418" s="215">
        <f t="shared" si="90"/>
        <v>0.32852002996597507</v>
      </c>
      <c r="N418" s="190">
        <f t="shared" si="105"/>
        <v>672.64176755536266</v>
      </c>
      <c r="O418" s="217">
        <f t="shared" si="91"/>
        <v>0.83042193525353414</v>
      </c>
      <c r="P418" s="191">
        <f t="shared" si="105"/>
        <v>134.52835351107254</v>
      </c>
      <c r="Q418" s="186">
        <f t="shared" si="92"/>
        <v>0.16957806474646586</v>
      </c>
      <c r="R418" s="189">
        <f t="shared" si="105"/>
        <v>810</v>
      </c>
      <c r="S418" s="295">
        <f t="shared" si="93"/>
        <v>0.50190190528755907</v>
      </c>
    </row>
    <row r="419" spans="4:19" s="233" customFormat="1" ht="42.75">
      <c r="D419" s="240" t="s">
        <v>667</v>
      </c>
      <c r="E419" s="242" t="str">
        <f>[8]Водительская!$A$21</f>
        <v>Водительская комиссия категорий "С", "D", "СЕ", "DE", "Tm", "Тb" и подкатегорий "С1", "D1", "С1Е", "D1E"  (без ЭЭГ)</v>
      </c>
      <c r="F419" s="232">
        <f>SUM(F420:F424)</f>
        <v>302.43552303354056</v>
      </c>
      <c r="G419" s="228">
        <f t="shared" si="102"/>
        <v>0.48005638576752468</v>
      </c>
      <c r="H419" s="232">
        <f>SUM(H420:H424)</f>
        <v>91.000000000000014</v>
      </c>
      <c r="I419" s="228">
        <f t="shared" si="89"/>
        <v>0.14444444444444446</v>
      </c>
      <c r="J419" s="242"/>
      <c r="K419" s="242"/>
      <c r="L419" s="232">
        <f>SUM(L420:L424)</f>
        <v>210.95158008589627</v>
      </c>
      <c r="M419" s="228">
        <f t="shared" si="90"/>
        <v>0.33484377791412107</v>
      </c>
      <c r="N419" s="248">
        <f>SUM(N420:N424)</f>
        <v>564.3871031194368</v>
      </c>
      <c r="O419" s="234">
        <f t="shared" si="91"/>
        <v>0.89585254463402664</v>
      </c>
      <c r="P419" s="252">
        <f>SUM(P420:P424)</f>
        <v>44.561626328764348</v>
      </c>
      <c r="Q419" s="235">
        <f t="shared" si="92"/>
        <v>0.10414745536597333</v>
      </c>
      <c r="R419" s="236">
        <f>SUM(R420:R424)</f>
        <v>630</v>
      </c>
      <c r="S419" s="295">
        <f t="shared" si="93"/>
        <v>0.62450083021196912</v>
      </c>
    </row>
    <row r="420" spans="4:19">
      <c r="D420" s="167"/>
      <c r="E420" s="148" t="str">
        <f>[8]Водительская!$A$22</f>
        <v>Врач-профпатолог (Врач-терапевт)</v>
      </c>
      <c r="F420" s="147">
        <f>F413</f>
        <v>88.331174910102078</v>
      </c>
      <c r="G420" s="215">
        <f t="shared" ref="G420:R420" si="106">G413</f>
        <v>0.44165587455051036</v>
      </c>
      <c r="H420" s="147">
        <f t="shared" si="106"/>
        <v>50.2</v>
      </c>
      <c r="I420" s="215">
        <f t="shared" si="106"/>
        <v>0.251</v>
      </c>
      <c r="J420" s="147"/>
      <c r="K420" s="147"/>
      <c r="L420" s="147">
        <f t="shared" si="106"/>
        <v>55.206984318813795</v>
      </c>
      <c r="M420" s="215">
        <f t="shared" si="106"/>
        <v>0.27603492159406895</v>
      </c>
      <c r="N420" s="190">
        <f t="shared" si="106"/>
        <v>153.73815922891589</v>
      </c>
      <c r="O420" s="217">
        <f t="shared" si="106"/>
        <v>0.76869079614457947</v>
      </c>
      <c r="P420" s="191">
        <f t="shared" si="106"/>
        <v>11.04139686376276</v>
      </c>
      <c r="Q420" s="255">
        <f t="shared" si="106"/>
        <v>0.23130920385542056</v>
      </c>
      <c r="R420" s="189">
        <f t="shared" si="106"/>
        <v>200</v>
      </c>
      <c r="S420" s="295">
        <f t="shared" si="93"/>
        <v>0.69265587455051048</v>
      </c>
    </row>
    <row r="421" spans="4:19">
      <c r="D421" s="167"/>
      <c r="E421" s="147" t="str">
        <f>[8]Водительская!$A$23</f>
        <v>Врач-офтальмолог</v>
      </c>
      <c r="F421" s="147">
        <f t="shared" ref="F421:R424" si="107">F414</f>
        <v>57.025192470900365</v>
      </c>
      <c r="G421" s="215">
        <f t="shared" si="107"/>
        <v>0.51841084064454879</v>
      </c>
      <c r="H421" s="147">
        <f t="shared" si="107"/>
        <v>10.199999999999999</v>
      </c>
      <c r="I421" s="215">
        <f t="shared" si="107"/>
        <v>9.2727272727272728E-2</v>
      </c>
      <c r="J421" s="147"/>
      <c r="K421" s="147"/>
      <c r="L421" s="147">
        <f t="shared" si="107"/>
        <v>41.074075447605047</v>
      </c>
      <c r="M421" s="215">
        <f t="shared" si="107"/>
        <v>0.37340068588731862</v>
      </c>
      <c r="N421" s="190">
        <f t="shared" si="107"/>
        <v>108.29926791850539</v>
      </c>
      <c r="O421" s="217">
        <f t="shared" si="107"/>
        <v>0.9845387992591399</v>
      </c>
      <c r="P421" s="191">
        <f t="shared" si="107"/>
        <v>5.4149633959252697</v>
      </c>
      <c r="Q421" s="255">
        <f t="shared" si="107"/>
        <v>1.5461200740860064E-2</v>
      </c>
      <c r="R421" s="189">
        <f t="shared" si="107"/>
        <v>110</v>
      </c>
      <c r="S421" s="295">
        <f t="shared" si="93"/>
        <v>0.61113811337182156</v>
      </c>
    </row>
    <row r="422" spans="4:19">
      <c r="D422" s="167"/>
      <c r="E422" s="147" t="str">
        <f>[8]Водительская!$A$24</f>
        <v>Цветоощущение</v>
      </c>
      <c r="F422" s="147">
        <f t="shared" si="107"/>
        <v>43.546510614142107</v>
      </c>
      <c r="G422" s="215">
        <f t="shared" si="107"/>
        <v>0.43546510614142109</v>
      </c>
      <c r="H422" s="147">
        <f t="shared" si="107"/>
        <v>10.199999999999999</v>
      </c>
      <c r="I422" s="215">
        <f t="shared" si="107"/>
        <v>0.10199999999999999</v>
      </c>
      <c r="J422" s="147"/>
      <c r="K422" s="147"/>
      <c r="L422" s="147">
        <f t="shared" si="107"/>
        <v>32.838704522361503</v>
      </c>
      <c r="M422" s="215">
        <f t="shared" si="107"/>
        <v>0.32838704522361506</v>
      </c>
      <c r="N422" s="190">
        <f t="shared" si="107"/>
        <v>86.585215136503606</v>
      </c>
      <c r="O422" s="217">
        <f t="shared" si="107"/>
        <v>0.86585215136503602</v>
      </c>
      <c r="P422" s="191">
        <f t="shared" si="107"/>
        <v>17.317043027300723</v>
      </c>
      <c r="Q422" s="255">
        <f t="shared" si="107"/>
        <v>0.13414784863496393</v>
      </c>
      <c r="R422" s="189">
        <f t="shared" si="107"/>
        <v>100</v>
      </c>
      <c r="S422" s="295">
        <f t="shared" si="93"/>
        <v>0.53746510614142107</v>
      </c>
    </row>
    <row r="423" spans="4:19">
      <c r="D423" s="168"/>
      <c r="E423" s="147" t="str">
        <f>[8]Водительская!$A$25</f>
        <v>Врач-невролог</v>
      </c>
      <c r="F423" s="147">
        <f t="shared" si="107"/>
        <v>56.507452567495648</v>
      </c>
      <c r="G423" s="215">
        <f t="shared" si="107"/>
        <v>0.51370411424996043</v>
      </c>
      <c r="H423" s="147">
        <f t="shared" si="107"/>
        <v>10.199999999999999</v>
      </c>
      <c r="I423" s="215">
        <f t="shared" si="107"/>
        <v>9.2727272727272728E-2</v>
      </c>
      <c r="J423" s="147"/>
      <c r="K423" s="147"/>
      <c r="L423" s="147">
        <f t="shared" si="107"/>
        <v>40.757740349510875</v>
      </c>
      <c r="M423" s="215">
        <f t="shared" si="107"/>
        <v>0.37052491226828066</v>
      </c>
      <c r="N423" s="190">
        <f t="shared" si="107"/>
        <v>107.46519291700653</v>
      </c>
      <c r="O423" s="217">
        <f t="shared" si="107"/>
        <v>0.97695629924551397</v>
      </c>
      <c r="P423" s="191">
        <f t="shared" si="107"/>
        <v>5.373259645850327</v>
      </c>
      <c r="Q423" s="255">
        <f t="shared" si="107"/>
        <v>2.3043700754486064E-2</v>
      </c>
      <c r="R423" s="189">
        <f t="shared" si="107"/>
        <v>110</v>
      </c>
      <c r="S423" s="295">
        <f t="shared" si="93"/>
        <v>0.6064313869772332</v>
      </c>
    </row>
    <row r="424" spans="4:19">
      <c r="D424" s="168"/>
      <c r="E424" s="147" t="str">
        <f>[8]Водительская!$A$26</f>
        <v>Врач-оториноларинголог</v>
      </c>
      <c r="F424" s="147">
        <f t="shared" si="107"/>
        <v>57.025192470900365</v>
      </c>
      <c r="G424" s="215">
        <f t="shared" si="107"/>
        <v>0.51841084064454879</v>
      </c>
      <c r="H424" s="147">
        <f t="shared" si="107"/>
        <v>10.199999999999999</v>
      </c>
      <c r="I424" s="215">
        <f t="shared" si="107"/>
        <v>9.2727272727272728E-2</v>
      </c>
      <c r="J424" s="147"/>
      <c r="K424" s="147"/>
      <c r="L424" s="147">
        <f t="shared" si="107"/>
        <v>41.074075447605047</v>
      </c>
      <c r="M424" s="215">
        <f t="shared" si="107"/>
        <v>0.37340068588731862</v>
      </c>
      <c r="N424" s="190">
        <f t="shared" si="107"/>
        <v>108.29926791850539</v>
      </c>
      <c r="O424" s="217">
        <f t="shared" si="107"/>
        <v>0.9845387992591399</v>
      </c>
      <c r="P424" s="191">
        <f t="shared" si="107"/>
        <v>5.4149633959252697</v>
      </c>
      <c r="Q424" s="255">
        <f t="shared" si="107"/>
        <v>1.5461200740860064E-2</v>
      </c>
      <c r="R424" s="189">
        <f t="shared" si="107"/>
        <v>110</v>
      </c>
      <c r="S424" s="295">
        <f t="shared" si="93"/>
        <v>0.61113811337182156</v>
      </c>
    </row>
    <row r="425" spans="4:19" s="233" customFormat="1" ht="17.25" customHeight="1">
      <c r="D425" s="240" t="s">
        <v>668</v>
      </c>
      <c r="E425" s="242" t="str">
        <f>[8]ПРМО!$A$7</f>
        <v>Предрейсовый осмотр водителя автотранспорта</v>
      </c>
      <c r="F425" s="232">
        <f>[8]ПРМО!$K$8</f>
        <v>26.286493567407199</v>
      </c>
      <c r="G425" s="228">
        <f>F425/R425</f>
        <v>0.4867869179149481</v>
      </c>
      <c r="H425" s="232">
        <f>[8]ПРМО!$L$8</f>
        <v>8.3993000000000002</v>
      </c>
      <c r="I425" s="228">
        <f>H425/R425</f>
        <v>0.15554259259259259</v>
      </c>
      <c r="J425" s="232">
        <f>[8]ПРМО!$M$8</f>
        <v>0.21098159185611054</v>
      </c>
      <c r="K425" s="245">
        <f>J425/R425</f>
        <v>3.9070665158538985E-3</v>
      </c>
      <c r="L425" s="232">
        <f>[8]ПРМО!$N$8</f>
        <v>16.4290584796295</v>
      </c>
      <c r="M425" s="228">
        <f>L425/R425</f>
        <v>0.30424182369684261</v>
      </c>
      <c r="N425" s="248">
        <f>[8]ПРМО!$O$8</f>
        <v>51.325833638892817</v>
      </c>
      <c r="O425" s="234">
        <f>N425/R425</f>
        <v>0.95047840072023737</v>
      </c>
      <c r="P425" s="252">
        <f>[8]ПРМО!$P$8</f>
        <v>2.5662916819446409</v>
      </c>
      <c r="Q425" s="235">
        <f>(R425-N425)/R425</f>
        <v>4.9521599279762643E-2</v>
      </c>
      <c r="R425" s="236">
        <f>[8]ПРМО!$R$8</f>
        <v>54</v>
      </c>
      <c r="S425" s="295">
        <f t="shared" si="93"/>
        <v>0.64623657702339465</v>
      </c>
    </row>
    <row r="426" spans="4:19">
      <c r="D426" s="163" t="s">
        <v>434</v>
      </c>
      <c r="E426" s="131" t="s">
        <v>425</v>
      </c>
      <c r="F426" s="131"/>
      <c r="G426" s="131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295" t="e">
        <f t="shared" si="93"/>
        <v>#DIV/0!</v>
      </c>
    </row>
    <row r="427" spans="4:19">
      <c r="D427" s="169" t="s">
        <v>546</v>
      </c>
      <c r="E427" s="149" t="s">
        <v>435</v>
      </c>
      <c r="F427" s="149"/>
      <c r="G427" s="149"/>
      <c r="H427" s="387" t="s">
        <v>674</v>
      </c>
      <c r="I427" s="387"/>
      <c r="J427" s="149"/>
      <c r="K427" s="149"/>
      <c r="L427" s="149"/>
      <c r="M427" s="149"/>
      <c r="N427" s="149"/>
      <c r="O427" s="149"/>
      <c r="P427" s="149"/>
      <c r="Q427" s="149"/>
      <c r="R427" s="149"/>
      <c r="S427" s="295" t="e">
        <f t="shared" si="93"/>
        <v>#VALUE!</v>
      </c>
    </row>
    <row r="428" spans="4:19" ht="30">
      <c r="D428" s="167" t="s">
        <v>556</v>
      </c>
      <c r="E428" s="150" t="s">
        <v>445</v>
      </c>
      <c r="F428" s="256">
        <f>R428*G428</f>
        <v>193.20000000000002</v>
      </c>
      <c r="G428" s="257">
        <v>0.46</v>
      </c>
      <c r="H428" s="256">
        <f>R428*I428</f>
        <v>29.400000000000002</v>
      </c>
      <c r="I428" s="257">
        <v>7.0000000000000007E-2</v>
      </c>
      <c r="J428" s="256">
        <f>R428*K428</f>
        <v>4.2</v>
      </c>
      <c r="K428" s="257">
        <v>0.01</v>
      </c>
      <c r="L428" s="256">
        <f>R428*M428</f>
        <v>117.60000000000001</v>
      </c>
      <c r="M428" s="257">
        <v>0.28000000000000003</v>
      </c>
      <c r="N428" s="256">
        <f>F428+H428+J428+L428</f>
        <v>344.40000000000003</v>
      </c>
      <c r="O428" s="257">
        <f>G428+I428+K428+M428</f>
        <v>0.82000000000000006</v>
      </c>
      <c r="P428" s="256">
        <f>R428*Q428</f>
        <v>75.599999999999994</v>
      </c>
      <c r="Q428" s="257">
        <v>0.18</v>
      </c>
      <c r="R428" s="256">
        <f>прейскурант!F488</f>
        <v>420</v>
      </c>
      <c r="S428" s="295">
        <f t="shared" si="93"/>
        <v>0.54</v>
      </c>
    </row>
    <row r="429" spans="4:19" ht="30">
      <c r="D429" s="167" t="s">
        <v>557</v>
      </c>
      <c r="E429" s="150" t="s">
        <v>447</v>
      </c>
      <c r="F429" s="256">
        <f>R429*G429</f>
        <v>138</v>
      </c>
      <c r="G429" s="257">
        <v>0.46</v>
      </c>
      <c r="H429" s="256">
        <f t="shared" ref="H429:H440" si="108">R429*I429</f>
        <v>21.000000000000004</v>
      </c>
      <c r="I429" s="257">
        <v>7.0000000000000007E-2</v>
      </c>
      <c r="J429" s="256">
        <f t="shared" ref="J429:J440" si="109">R429*K429</f>
        <v>3</v>
      </c>
      <c r="K429" s="257">
        <v>0.01</v>
      </c>
      <c r="L429" s="256">
        <f t="shared" ref="L429:L440" si="110">R429*M429</f>
        <v>84.000000000000014</v>
      </c>
      <c r="M429" s="257">
        <v>0.28000000000000003</v>
      </c>
      <c r="N429" s="256">
        <f t="shared" ref="N429:N440" si="111">F429+H429+J429+L429</f>
        <v>246</v>
      </c>
      <c r="O429" s="257">
        <f t="shared" ref="O429:O470" si="112">G429+I429+K429+M429</f>
        <v>0.82000000000000006</v>
      </c>
      <c r="P429" s="256">
        <f t="shared" ref="P429:P440" si="113">R429*Q429</f>
        <v>54</v>
      </c>
      <c r="Q429" s="257">
        <v>0.18</v>
      </c>
      <c r="R429" s="256">
        <f>прейскурант!F489</f>
        <v>300</v>
      </c>
      <c r="S429" s="295">
        <f t="shared" si="93"/>
        <v>0.54</v>
      </c>
    </row>
    <row r="430" spans="4:19">
      <c r="D430" s="167" t="s">
        <v>558</v>
      </c>
      <c r="E430" s="150" t="s">
        <v>449</v>
      </c>
      <c r="F430" s="256">
        <f t="shared" ref="F430:F440" si="114">R430*G430</f>
        <v>193.20000000000002</v>
      </c>
      <c r="G430" s="257">
        <v>0.46</v>
      </c>
      <c r="H430" s="256">
        <f t="shared" si="108"/>
        <v>29.400000000000002</v>
      </c>
      <c r="I430" s="257">
        <v>7.0000000000000007E-2</v>
      </c>
      <c r="J430" s="256">
        <f t="shared" si="109"/>
        <v>4.2</v>
      </c>
      <c r="K430" s="257">
        <v>0.01</v>
      </c>
      <c r="L430" s="256">
        <f t="shared" si="110"/>
        <v>117.60000000000001</v>
      </c>
      <c r="M430" s="257">
        <v>0.28000000000000003</v>
      </c>
      <c r="N430" s="256">
        <f t="shared" si="111"/>
        <v>344.40000000000003</v>
      </c>
      <c r="O430" s="257">
        <f t="shared" si="112"/>
        <v>0.82000000000000006</v>
      </c>
      <c r="P430" s="256">
        <f t="shared" si="113"/>
        <v>75.599999999999994</v>
      </c>
      <c r="Q430" s="257">
        <v>0.18</v>
      </c>
      <c r="R430" s="256">
        <f>прейскурант!F490</f>
        <v>420</v>
      </c>
      <c r="S430" s="295">
        <f t="shared" si="93"/>
        <v>0.54</v>
      </c>
    </row>
    <row r="431" spans="4:19">
      <c r="D431" s="167" t="s">
        <v>559</v>
      </c>
      <c r="E431" s="150" t="s">
        <v>451</v>
      </c>
      <c r="F431" s="256">
        <f t="shared" si="114"/>
        <v>138</v>
      </c>
      <c r="G431" s="257">
        <v>0.46</v>
      </c>
      <c r="H431" s="256">
        <f t="shared" si="108"/>
        <v>21.000000000000004</v>
      </c>
      <c r="I431" s="257">
        <v>7.0000000000000007E-2</v>
      </c>
      <c r="J431" s="256">
        <f t="shared" si="109"/>
        <v>3</v>
      </c>
      <c r="K431" s="257">
        <v>0.01</v>
      </c>
      <c r="L431" s="256">
        <f t="shared" si="110"/>
        <v>84.000000000000014</v>
      </c>
      <c r="M431" s="257">
        <v>0.28000000000000003</v>
      </c>
      <c r="N431" s="256">
        <f t="shared" si="111"/>
        <v>246</v>
      </c>
      <c r="O431" s="257">
        <f t="shared" si="112"/>
        <v>0.82000000000000006</v>
      </c>
      <c r="P431" s="256">
        <f t="shared" si="113"/>
        <v>54</v>
      </c>
      <c r="Q431" s="257">
        <v>0.18</v>
      </c>
      <c r="R431" s="256">
        <f>прейскурант!F491</f>
        <v>300</v>
      </c>
      <c r="S431" s="295">
        <f t="shared" si="93"/>
        <v>0.54</v>
      </c>
    </row>
    <row r="432" spans="4:19">
      <c r="D432" s="167" t="s">
        <v>560</v>
      </c>
      <c r="E432" s="151" t="s">
        <v>437</v>
      </c>
      <c r="F432" s="256">
        <f t="shared" si="114"/>
        <v>115</v>
      </c>
      <c r="G432" s="257">
        <v>0.46</v>
      </c>
      <c r="H432" s="256">
        <f t="shared" si="108"/>
        <v>17.5</v>
      </c>
      <c r="I432" s="257">
        <v>7.0000000000000007E-2</v>
      </c>
      <c r="J432" s="256">
        <f t="shared" si="109"/>
        <v>2.5</v>
      </c>
      <c r="K432" s="257">
        <v>0.01</v>
      </c>
      <c r="L432" s="256">
        <f t="shared" si="110"/>
        <v>70</v>
      </c>
      <c r="M432" s="257">
        <v>0.28000000000000003</v>
      </c>
      <c r="N432" s="256">
        <f t="shared" si="111"/>
        <v>205</v>
      </c>
      <c r="O432" s="257">
        <f t="shared" si="112"/>
        <v>0.82000000000000006</v>
      </c>
      <c r="P432" s="256">
        <f t="shared" si="113"/>
        <v>45</v>
      </c>
      <c r="Q432" s="257">
        <v>0.18</v>
      </c>
      <c r="R432" s="256">
        <f>прейскурант!F492</f>
        <v>250</v>
      </c>
      <c r="S432" s="295">
        <f t="shared" si="93"/>
        <v>0.54</v>
      </c>
    </row>
    <row r="433" spans="4:19">
      <c r="D433" s="167" t="s">
        <v>561</v>
      </c>
      <c r="E433" s="151" t="s">
        <v>439</v>
      </c>
      <c r="F433" s="256">
        <f t="shared" si="114"/>
        <v>36.800000000000004</v>
      </c>
      <c r="G433" s="257">
        <v>0.46</v>
      </c>
      <c r="H433" s="256">
        <f t="shared" si="108"/>
        <v>5.6000000000000005</v>
      </c>
      <c r="I433" s="257">
        <v>7.0000000000000007E-2</v>
      </c>
      <c r="J433" s="256">
        <f t="shared" si="109"/>
        <v>0.8</v>
      </c>
      <c r="K433" s="257">
        <v>0.01</v>
      </c>
      <c r="L433" s="256">
        <f t="shared" si="110"/>
        <v>22.400000000000002</v>
      </c>
      <c r="M433" s="257">
        <v>0.28000000000000003</v>
      </c>
      <c r="N433" s="256">
        <f t="shared" si="111"/>
        <v>65.600000000000009</v>
      </c>
      <c r="O433" s="257">
        <f t="shared" si="112"/>
        <v>0.82000000000000006</v>
      </c>
      <c r="P433" s="256">
        <f t="shared" si="113"/>
        <v>14.399999999999999</v>
      </c>
      <c r="Q433" s="257">
        <v>0.18</v>
      </c>
      <c r="R433" s="256">
        <f>прейскурант!F493</f>
        <v>80</v>
      </c>
      <c r="S433" s="295">
        <f t="shared" si="93"/>
        <v>0.54</v>
      </c>
    </row>
    <row r="434" spans="4:19">
      <c r="D434" s="167" t="s">
        <v>562</v>
      </c>
      <c r="E434" s="151" t="s">
        <v>441</v>
      </c>
      <c r="F434" s="256">
        <f t="shared" si="114"/>
        <v>64.400000000000006</v>
      </c>
      <c r="G434" s="257">
        <v>0.46</v>
      </c>
      <c r="H434" s="256">
        <f t="shared" si="108"/>
        <v>9.8000000000000007</v>
      </c>
      <c r="I434" s="257">
        <v>7.0000000000000007E-2</v>
      </c>
      <c r="J434" s="256">
        <f t="shared" si="109"/>
        <v>1.4000000000000001</v>
      </c>
      <c r="K434" s="257">
        <v>0.01</v>
      </c>
      <c r="L434" s="256">
        <f t="shared" si="110"/>
        <v>39.200000000000003</v>
      </c>
      <c r="M434" s="257">
        <v>0.28000000000000003</v>
      </c>
      <c r="N434" s="256">
        <f t="shared" si="111"/>
        <v>114.80000000000001</v>
      </c>
      <c r="O434" s="257">
        <f t="shared" si="112"/>
        <v>0.82000000000000006</v>
      </c>
      <c r="P434" s="256">
        <f t="shared" si="113"/>
        <v>25.2</v>
      </c>
      <c r="Q434" s="257">
        <v>0.18</v>
      </c>
      <c r="R434" s="256">
        <f>прейскурант!F494</f>
        <v>140</v>
      </c>
      <c r="S434" s="295">
        <f t="shared" si="93"/>
        <v>0.54</v>
      </c>
    </row>
    <row r="435" spans="4:19">
      <c r="D435" s="167" t="s">
        <v>563</v>
      </c>
      <c r="E435" s="152" t="s">
        <v>443</v>
      </c>
      <c r="F435" s="256">
        <f t="shared" si="114"/>
        <v>87.4</v>
      </c>
      <c r="G435" s="257">
        <v>0.46</v>
      </c>
      <c r="H435" s="256">
        <f t="shared" si="108"/>
        <v>13.3</v>
      </c>
      <c r="I435" s="257">
        <v>7.0000000000000007E-2</v>
      </c>
      <c r="J435" s="256">
        <f t="shared" si="109"/>
        <v>1.9000000000000001</v>
      </c>
      <c r="K435" s="257">
        <v>0.01</v>
      </c>
      <c r="L435" s="256">
        <f t="shared" si="110"/>
        <v>53.2</v>
      </c>
      <c r="M435" s="257">
        <v>0.28000000000000003</v>
      </c>
      <c r="N435" s="256">
        <f t="shared" si="111"/>
        <v>155.80000000000001</v>
      </c>
      <c r="O435" s="257">
        <f t="shared" si="112"/>
        <v>0.82000000000000006</v>
      </c>
      <c r="P435" s="256">
        <f t="shared" si="113"/>
        <v>34.199999999999996</v>
      </c>
      <c r="Q435" s="257">
        <v>0.18</v>
      </c>
      <c r="R435" s="256">
        <f>прейскурант!F495</f>
        <v>190</v>
      </c>
      <c r="S435" s="295">
        <f t="shared" si="93"/>
        <v>0.54</v>
      </c>
    </row>
    <row r="436" spans="4:19" ht="30">
      <c r="D436" s="167" t="s">
        <v>564</v>
      </c>
      <c r="E436" s="150" t="s">
        <v>547</v>
      </c>
      <c r="F436" s="256">
        <f t="shared" si="114"/>
        <v>115</v>
      </c>
      <c r="G436" s="257">
        <v>0.46</v>
      </c>
      <c r="H436" s="256">
        <f t="shared" si="108"/>
        <v>17.5</v>
      </c>
      <c r="I436" s="257">
        <v>7.0000000000000007E-2</v>
      </c>
      <c r="J436" s="256">
        <f t="shared" si="109"/>
        <v>2.5</v>
      </c>
      <c r="K436" s="257">
        <v>0.01</v>
      </c>
      <c r="L436" s="256">
        <f t="shared" si="110"/>
        <v>70</v>
      </c>
      <c r="M436" s="257">
        <v>0.28000000000000003</v>
      </c>
      <c r="N436" s="256">
        <f t="shared" si="111"/>
        <v>205</v>
      </c>
      <c r="O436" s="257">
        <f t="shared" si="112"/>
        <v>0.82000000000000006</v>
      </c>
      <c r="P436" s="256">
        <f t="shared" si="113"/>
        <v>45</v>
      </c>
      <c r="Q436" s="257">
        <v>0.18</v>
      </c>
      <c r="R436" s="256">
        <f>прейскурант!F496</f>
        <v>250</v>
      </c>
      <c r="S436" s="295">
        <f t="shared" si="93"/>
        <v>0.54</v>
      </c>
    </row>
    <row r="437" spans="4:19" ht="30">
      <c r="D437" s="167" t="s">
        <v>565</v>
      </c>
      <c r="E437" s="150" t="s">
        <v>454</v>
      </c>
      <c r="F437" s="256">
        <f t="shared" si="114"/>
        <v>50.6</v>
      </c>
      <c r="G437" s="257">
        <v>0.46</v>
      </c>
      <c r="H437" s="256">
        <f t="shared" si="108"/>
        <v>7.7000000000000011</v>
      </c>
      <c r="I437" s="257">
        <v>7.0000000000000007E-2</v>
      </c>
      <c r="J437" s="256">
        <f t="shared" si="109"/>
        <v>1.1000000000000001</v>
      </c>
      <c r="K437" s="257">
        <v>0.01</v>
      </c>
      <c r="L437" s="256">
        <f t="shared" si="110"/>
        <v>30.800000000000004</v>
      </c>
      <c r="M437" s="257">
        <v>0.28000000000000003</v>
      </c>
      <c r="N437" s="256">
        <f t="shared" si="111"/>
        <v>90.200000000000017</v>
      </c>
      <c r="O437" s="257">
        <f t="shared" si="112"/>
        <v>0.82000000000000006</v>
      </c>
      <c r="P437" s="256">
        <f t="shared" si="113"/>
        <v>19.8</v>
      </c>
      <c r="Q437" s="257">
        <v>0.18</v>
      </c>
      <c r="R437" s="256">
        <f>прейскурант!F497</f>
        <v>110</v>
      </c>
      <c r="S437" s="295">
        <f t="shared" si="93"/>
        <v>0.54</v>
      </c>
    </row>
    <row r="438" spans="4:19" ht="15" customHeight="1">
      <c r="D438" s="167" t="s">
        <v>566</v>
      </c>
      <c r="E438" s="150" t="s">
        <v>456</v>
      </c>
      <c r="F438" s="256">
        <f t="shared" si="114"/>
        <v>230</v>
      </c>
      <c r="G438" s="257">
        <v>0.46</v>
      </c>
      <c r="H438" s="256">
        <f t="shared" si="108"/>
        <v>35</v>
      </c>
      <c r="I438" s="257">
        <v>7.0000000000000007E-2</v>
      </c>
      <c r="J438" s="256">
        <f t="shared" si="109"/>
        <v>5</v>
      </c>
      <c r="K438" s="257">
        <v>0.01</v>
      </c>
      <c r="L438" s="256">
        <f t="shared" si="110"/>
        <v>140</v>
      </c>
      <c r="M438" s="257">
        <v>0.28000000000000003</v>
      </c>
      <c r="N438" s="256">
        <f t="shared" si="111"/>
        <v>410</v>
      </c>
      <c r="O438" s="257">
        <f t="shared" si="112"/>
        <v>0.82000000000000006</v>
      </c>
      <c r="P438" s="256">
        <f t="shared" si="113"/>
        <v>90</v>
      </c>
      <c r="Q438" s="257">
        <v>0.18</v>
      </c>
      <c r="R438" s="256">
        <f>прейскурант!F498</f>
        <v>500</v>
      </c>
      <c r="S438" s="295">
        <f t="shared" si="93"/>
        <v>0.54</v>
      </c>
    </row>
    <row r="439" spans="4:19">
      <c r="D439" s="167" t="s">
        <v>567</v>
      </c>
      <c r="E439" s="150" t="s">
        <v>458</v>
      </c>
      <c r="F439" s="256">
        <f t="shared" si="114"/>
        <v>27.6</v>
      </c>
      <c r="G439" s="257">
        <v>0.46</v>
      </c>
      <c r="H439" s="256">
        <f t="shared" si="108"/>
        <v>4.2</v>
      </c>
      <c r="I439" s="257">
        <v>7.0000000000000007E-2</v>
      </c>
      <c r="J439" s="256">
        <f t="shared" si="109"/>
        <v>0.6</v>
      </c>
      <c r="K439" s="257">
        <v>0.01</v>
      </c>
      <c r="L439" s="256">
        <f t="shared" si="110"/>
        <v>16.8</v>
      </c>
      <c r="M439" s="257">
        <v>0.28000000000000003</v>
      </c>
      <c r="N439" s="256">
        <f t="shared" si="111"/>
        <v>49.2</v>
      </c>
      <c r="O439" s="257">
        <f t="shared" si="112"/>
        <v>0.82000000000000006</v>
      </c>
      <c r="P439" s="256">
        <f t="shared" si="113"/>
        <v>10.799999999999999</v>
      </c>
      <c r="Q439" s="257">
        <v>0.18</v>
      </c>
      <c r="R439" s="256">
        <f>прейскурант!F499</f>
        <v>60</v>
      </c>
      <c r="S439" s="295">
        <f t="shared" si="93"/>
        <v>0.53999999999999992</v>
      </c>
    </row>
    <row r="440" spans="4:19" ht="31.5" customHeight="1">
      <c r="D440" s="167" t="s">
        <v>568</v>
      </c>
      <c r="E440" s="152" t="s">
        <v>460</v>
      </c>
      <c r="F440" s="256">
        <f t="shared" si="114"/>
        <v>230</v>
      </c>
      <c r="G440" s="257">
        <v>0.46</v>
      </c>
      <c r="H440" s="256">
        <f t="shared" si="108"/>
        <v>35</v>
      </c>
      <c r="I440" s="257">
        <v>7.0000000000000007E-2</v>
      </c>
      <c r="J440" s="256">
        <f t="shared" si="109"/>
        <v>5</v>
      </c>
      <c r="K440" s="257">
        <v>0.01</v>
      </c>
      <c r="L440" s="256">
        <f t="shared" si="110"/>
        <v>140</v>
      </c>
      <c r="M440" s="257">
        <v>0.28000000000000003</v>
      </c>
      <c r="N440" s="256">
        <f t="shared" si="111"/>
        <v>410</v>
      </c>
      <c r="O440" s="257">
        <f t="shared" si="112"/>
        <v>0.82000000000000006</v>
      </c>
      <c r="P440" s="256">
        <f t="shared" si="113"/>
        <v>90</v>
      </c>
      <c r="Q440" s="257">
        <v>0.18</v>
      </c>
      <c r="R440" s="256">
        <f>прейскурант!F500</f>
        <v>500</v>
      </c>
      <c r="S440" s="295">
        <f t="shared" si="93"/>
        <v>0.54</v>
      </c>
    </row>
    <row r="441" spans="4:19" ht="48.75" customHeight="1">
      <c r="D441" s="167" t="s">
        <v>569</v>
      </c>
      <c r="E441" s="150" t="s">
        <v>550</v>
      </c>
      <c r="F441" s="258">
        <f>(R441-90)*G440</f>
        <v>225.4</v>
      </c>
      <c r="G441" s="257">
        <f t="shared" ref="G441:G446" si="115">F441/R441</f>
        <v>0.38862068965517244</v>
      </c>
      <c r="H441" s="258">
        <f>(R441-90)*I440+90</f>
        <v>124.30000000000001</v>
      </c>
      <c r="I441" s="257">
        <f t="shared" ref="I441:I446" si="116">H441/R441</f>
        <v>0.21431034482758624</v>
      </c>
      <c r="J441" s="258">
        <f>(R441-90)*K440</f>
        <v>4.9000000000000004</v>
      </c>
      <c r="K441" s="257">
        <f t="shared" ref="K441:K446" si="117">J441/R441</f>
        <v>8.4482758620689664E-3</v>
      </c>
      <c r="L441" s="258">
        <f>(R441-90)*M440</f>
        <v>137.20000000000002</v>
      </c>
      <c r="M441" s="257">
        <f t="shared" ref="M441:M446" si="118">L441/R441</f>
        <v>0.23655172413793107</v>
      </c>
      <c r="N441" s="258">
        <f>SUM(F441:M441)</f>
        <v>492.64793103448278</v>
      </c>
      <c r="O441" s="257">
        <f t="shared" ref="O441:O446" si="119">N441/R441</f>
        <v>0.84939298454221168</v>
      </c>
      <c r="P441" s="258">
        <f>(R441-90)*Q440</f>
        <v>88.2</v>
      </c>
      <c r="Q441" s="257">
        <f t="shared" ref="Q441:Q446" si="120">P441/R441</f>
        <v>0.15206896551724139</v>
      </c>
      <c r="R441" s="256">
        <f>прейскурант!F501</f>
        <v>580</v>
      </c>
      <c r="S441" s="295">
        <f t="shared" si="93"/>
        <v>0.61137931034482762</v>
      </c>
    </row>
    <row r="442" spans="4:19" ht="60">
      <c r="D442" s="167" t="s">
        <v>570</v>
      </c>
      <c r="E442" s="150" t="s">
        <v>551</v>
      </c>
      <c r="F442" s="258">
        <f>(R442-90)*G441</f>
        <v>248.71724137931037</v>
      </c>
      <c r="G442" s="257">
        <f t="shared" si="115"/>
        <v>0.34070854983467175</v>
      </c>
      <c r="H442" s="258">
        <f>(R442-90)*I441+90</f>
        <v>227.15862068965518</v>
      </c>
      <c r="I442" s="257">
        <f t="shared" si="116"/>
        <v>0.31117619272555502</v>
      </c>
      <c r="J442" s="258">
        <f>(R442-90)*K441</f>
        <v>5.4068965517241381</v>
      </c>
      <c r="K442" s="257">
        <f t="shared" si="117"/>
        <v>7.4067076051015594E-3</v>
      </c>
      <c r="L442" s="258">
        <f>(R442-90)*M441</f>
        <v>151.39310344827589</v>
      </c>
      <c r="M442" s="257">
        <f t="shared" si="118"/>
        <v>0.2073878129428437</v>
      </c>
      <c r="N442" s="258">
        <f>SUM(F442:M442)</f>
        <v>633.54254133207382</v>
      </c>
      <c r="O442" s="257">
        <f t="shared" si="119"/>
        <v>0.86786649497544355</v>
      </c>
      <c r="P442" s="258">
        <f>(R442-90)*Q441</f>
        <v>97.324137931034485</v>
      </c>
      <c r="Q442" s="257">
        <f t="shared" si="120"/>
        <v>0.13332073689182805</v>
      </c>
      <c r="R442" s="256">
        <f>прейскурант!F502</f>
        <v>730</v>
      </c>
      <c r="S442" s="295">
        <f t="shared" si="93"/>
        <v>0.65929145016532831</v>
      </c>
    </row>
    <row r="443" spans="4:19" ht="47.25" customHeight="1">
      <c r="D443" s="167" t="s">
        <v>571</v>
      </c>
      <c r="E443" s="150" t="s">
        <v>552</v>
      </c>
      <c r="F443" s="258">
        <f>(R443-90)*G442</f>
        <v>282.78809636277754</v>
      </c>
      <c r="G443" s="257">
        <f t="shared" si="115"/>
        <v>0.30737836561171472</v>
      </c>
      <c r="H443" s="258">
        <f>(R443-90)*I442+90</f>
        <v>348.2762399622107</v>
      </c>
      <c r="I443" s="257">
        <f t="shared" si="116"/>
        <v>0.37856113039370726</v>
      </c>
      <c r="J443" s="258">
        <f>(R443-90)*K442</f>
        <v>6.147567312234294</v>
      </c>
      <c r="K443" s="257">
        <f t="shared" si="117"/>
        <v>6.6821383828633632E-3</v>
      </c>
      <c r="L443" s="258">
        <f>(R443-90)*M442</f>
        <v>172.13188474256026</v>
      </c>
      <c r="M443" s="257">
        <f t="shared" si="118"/>
        <v>0.1870998747201742</v>
      </c>
      <c r="N443" s="258">
        <f>SUM(F443:M443)</f>
        <v>810.22350988889116</v>
      </c>
      <c r="O443" s="257">
        <f t="shared" si="119"/>
        <v>0.88067772814009904</v>
      </c>
      <c r="P443" s="258">
        <f>(R443-90)*Q442</f>
        <v>110.65621162021728</v>
      </c>
      <c r="Q443" s="257">
        <f t="shared" si="120"/>
        <v>0.12027849089154052</v>
      </c>
      <c r="R443" s="256">
        <f>прейскурант!F503</f>
        <v>920</v>
      </c>
      <c r="S443" s="295">
        <f t="shared" si="93"/>
        <v>0.69262163438828539</v>
      </c>
    </row>
    <row r="444" spans="4:19" ht="60">
      <c r="D444" s="167" t="s">
        <v>572</v>
      </c>
      <c r="E444" s="150" t="s">
        <v>553</v>
      </c>
      <c r="F444" s="258">
        <f>(R444-220)*G443</f>
        <v>261.27161076995753</v>
      </c>
      <c r="G444" s="257">
        <f t="shared" si="115"/>
        <v>0.24417907548594162</v>
      </c>
      <c r="H444" s="258">
        <f>(R444-220)*I443+220</f>
        <v>541.77696083465116</v>
      </c>
      <c r="I444" s="257">
        <f t="shared" si="116"/>
        <v>0.50633360825668328</v>
      </c>
      <c r="J444" s="258">
        <f>(R444-220)*K443</f>
        <v>5.6798176254338584</v>
      </c>
      <c r="K444" s="257">
        <f t="shared" si="117"/>
        <v>5.3082407714335122E-3</v>
      </c>
      <c r="L444" s="258">
        <f>(R444-220)*M443</f>
        <v>159.03489351214807</v>
      </c>
      <c r="M444" s="257">
        <f t="shared" si="118"/>
        <v>0.14863074160013839</v>
      </c>
      <c r="N444" s="258">
        <f>SUM(F444:M444)</f>
        <v>968.66773440830491</v>
      </c>
      <c r="O444" s="257">
        <f t="shared" si="119"/>
        <v>0.90529694804514482</v>
      </c>
      <c r="P444" s="258">
        <f>(R444-220)*Q443</f>
        <v>102.23671725780945</v>
      </c>
      <c r="Q444" s="257">
        <f t="shared" si="120"/>
        <v>9.5548333885803222E-2</v>
      </c>
      <c r="R444" s="256">
        <f>прейскурант!F504</f>
        <v>1070</v>
      </c>
      <c r="S444" s="295">
        <f t="shared" si="93"/>
        <v>0.75582092451405847</v>
      </c>
    </row>
    <row r="445" spans="4:19" ht="75">
      <c r="D445" s="167" t="s">
        <v>573</v>
      </c>
      <c r="E445" s="150" t="s">
        <v>554</v>
      </c>
      <c r="F445" s="258">
        <f>(R445-220)*G444</f>
        <v>231.97012171164454</v>
      </c>
      <c r="G445" s="257">
        <f t="shared" si="115"/>
        <v>0.19826506129200389</v>
      </c>
      <c r="H445" s="258">
        <f>(R445-220)*I444+220</f>
        <v>701.01692784384909</v>
      </c>
      <c r="I445" s="257">
        <f t="shared" si="116"/>
        <v>0.59915976738790522</v>
      </c>
      <c r="J445" s="258">
        <f>(R445-220)*K444</f>
        <v>5.0428287328618362</v>
      </c>
      <c r="K445" s="257">
        <f t="shared" si="117"/>
        <v>4.3101100280870394E-3</v>
      </c>
      <c r="L445" s="258">
        <f>(R445-220)*M444</f>
        <v>141.19920452013147</v>
      </c>
      <c r="M445" s="257">
        <f t="shared" si="118"/>
        <v>0.12068308078643716</v>
      </c>
      <c r="N445" s="258">
        <f t="shared" ref="N445:N470" si="121">SUM(F445:M445)</f>
        <v>1080.1515008279814</v>
      </c>
      <c r="O445" s="257">
        <f t="shared" si="119"/>
        <v>0.92320641096408662</v>
      </c>
      <c r="P445" s="258">
        <f>(R445-220)*Q444</f>
        <v>90.770917191513064</v>
      </c>
      <c r="Q445" s="257">
        <f t="shared" si="120"/>
        <v>7.7581980505566722E-2</v>
      </c>
      <c r="R445" s="256">
        <f>прейскурант!F505</f>
        <v>1170</v>
      </c>
      <c r="S445" s="295">
        <f t="shared" si="93"/>
        <v>0.80173493870799617</v>
      </c>
    </row>
    <row r="446" spans="4:19" ht="60">
      <c r="D446" s="167" t="s">
        <v>574</v>
      </c>
      <c r="E446" s="150" t="s">
        <v>555</v>
      </c>
      <c r="F446" s="258">
        <f>(R446-220)*G445</f>
        <v>204.21301313076401</v>
      </c>
      <c r="G446" s="257">
        <f t="shared" si="115"/>
        <v>0.16337041050461121</v>
      </c>
      <c r="H446" s="258">
        <f>(R446-220)*I445+220</f>
        <v>837.13456040954236</v>
      </c>
      <c r="I446" s="257">
        <f t="shared" si="116"/>
        <v>0.66970764832763385</v>
      </c>
      <c r="J446" s="258">
        <f>(R446-220)*K445</f>
        <v>4.4394133289296507</v>
      </c>
      <c r="K446" s="257">
        <f t="shared" si="117"/>
        <v>3.5515306631437207E-3</v>
      </c>
      <c r="L446" s="258">
        <f>(R446-220)*M445</f>
        <v>124.30357321003028</v>
      </c>
      <c r="M446" s="257">
        <f t="shared" si="118"/>
        <v>9.944285856802422E-2</v>
      </c>
      <c r="N446" s="258">
        <f t="shared" si="121"/>
        <v>1171.0266325273296</v>
      </c>
      <c r="O446" s="257">
        <f t="shared" si="119"/>
        <v>0.93682130602186375</v>
      </c>
      <c r="P446" s="258">
        <f>(R446-220)*Q445</f>
        <v>79.909439920733718</v>
      </c>
      <c r="Q446" s="257">
        <f t="shared" si="120"/>
        <v>6.3927551936586974E-2</v>
      </c>
      <c r="R446" s="256">
        <f>прейскурант!F506</f>
        <v>1250</v>
      </c>
      <c r="S446" s="295">
        <f t="shared" si="93"/>
        <v>0.83662958949538879</v>
      </c>
    </row>
    <row r="447" spans="4:19">
      <c r="D447" s="167" t="s">
        <v>575</v>
      </c>
      <c r="E447" s="151" t="s">
        <v>468</v>
      </c>
      <c r="F447" s="258">
        <f t="shared" ref="F447:F490" si="122">R447*G447</f>
        <v>142.6</v>
      </c>
      <c r="G447" s="257">
        <v>0.46</v>
      </c>
      <c r="H447" s="256">
        <f t="shared" ref="H447:H470" si="123">R447*I447</f>
        <v>21.700000000000003</v>
      </c>
      <c r="I447" s="257">
        <v>7.0000000000000007E-2</v>
      </c>
      <c r="J447" s="256">
        <f t="shared" ref="J447:J470" si="124">R447*K447</f>
        <v>3.1</v>
      </c>
      <c r="K447" s="257">
        <v>0.01</v>
      </c>
      <c r="L447" s="256">
        <f t="shared" ref="L447:L470" si="125">R447*M447</f>
        <v>86.800000000000011</v>
      </c>
      <c r="M447" s="257">
        <v>0.28000000000000003</v>
      </c>
      <c r="N447" s="258">
        <f t="shared" si="121"/>
        <v>255.01999999999998</v>
      </c>
      <c r="O447" s="257">
        <f t="shared" si="112"/>
        <v>0.82000000000000006</v>
      </c>
      <c r="P447" s="259">
        <f t="shared" ref="P447:P470" si="126">R447*Q447</f>
        <v>55.8</v>
      </c>
      <c r="Q447" s="257">
        <v>0.18</v>
      </c>
      <c r="R447" s="256">
        <f>прейскурант!F507</f>
        <v>310</v>
      </c>
      <c r="S447" s="295">
        <f t="shared" si="93"/>
        <v>0.54</v>
      </c>
    </row>
    <row r="448" spans="4:19">
      <c r="D448" s="167" t="s">
        <v>576</v>
      </c>
      <c r="E448" s="151" t="s">
        <v>470</v>
      </c>
      <c r="F448" s="258">
        <f t="shared" si="122"/>
        <v>27.6</v>
      </c>
      <c r="G448" s="257">
        <v>0.46</v>
      </c>
      <c r="H448" s="256">
        <f t="shared" si="123"/>
        <v>4.2</v>
      </c>
      <c r="I448" s="257">
        <v>7.0000000000000007E-2</v>
      </c>
      <c r="J448" s="256">
        <f t="shared" si="124"/>
        <v>0.6</v>
      </c>
      <c r="K448" s="257">
        <v>0.01</v>
      </c>
      <c r="L448" s="256">
        <f t="shared" si="125"/>
        <v>16.8</v>
      </c>
      <c r="M448" s="257">
        <v>0.28000000000000003</v>
      </c>
      <c r="N448" s="258">
        <f t="shared" si="121"/>
        <v>50.02000000000001</v>
      </c>
      <c r="O448" s="257">
        <f t="shared" si="112"/>
        <v>0.82000000000000006</v>
      </c>
      <c r="P448" s="259">
        <f t="shared" si="126"/>
        <v>10.799999999999999</v>
      </c>
      <c r="Q448" s="257">
        <v>0.18</v>
      </c>
      <c r="R448" s="256">
        <f>прейскурант!F508</f>
        <v>60</v>
      </c>
      <c r="S448" s="295">
        <f t="shared" si="93"/>
        <v>0.53999999999999992</v>
      </c>
    </row>
    <row r="449" spans="4:19">
      <c r="D449" s="167" t="s">
        <v>577</v>
      </c>
      <c r="E449" s="151" t="s">
        <v>472</v>
      </c>
      <c r="F449" s="258">
        <f t="shared" si="122"/>
        <v>55.2</v>
      </c>
      <c r="G449" s="257">
        <v>0.46</v>
      </c>
      <c r="H449" s="256">
        <f t="shared" si="123"/>
        <v>8.4</v>
      </c>
      <c r="I449" s="257">
        <v>7.0000000000000007E-2</v>
      </c>
      <c r="J449" s="256">
        <f t="shared" si="124"/>
        <v>1.2</v>
      </c>
      <c r="K449" s="257">
        <v>0.01</v>
      </c>
      <c r="L449" s="256">
        <f t="shared" si="125"/>
        <v>33.6</v>
      </c>
      <c r="M449" s="257">
        <v>0.28000000000000003</v>
      </c>
      <c r="N449" s="258">
        <f t="shared" si="121"/>
        <v>99.22</v>
      </c>
      <c r="O449" s="257">
        <f t="shared" si="112"/>
        <v>0.82000000000000006</v>
      </c>
      <c r="P449" s="259">
        <f t="shared" si="126"/>
        <v>21.599999999999998</v>
      </c>
      <c r="Q449" s="257">
        <v>0.18</v>
      </c>
      <c r="R449" s="256">
        <f>прейскурант!F509</f>
        <v>120</v>
      </c>
      <c r="S449" s="295">
        <f t="shared" si="93"/>
        <v>0.53999999999999992</v>
      </c>
    </row>
    <row r="450" spans="4:19">
      <c r="D450" s="167" t="s">
        <v>578</v>
      </c>
      <c r="E450" s="151" t="s">
        <v>474</v>
      </c>
      <c r="F450" s="258">
        <f t="shared" si="122"/>
        <v>133.4</v>
      </c>
      <c r="G450" s="257">
        <v>0.46</v>
      </c>
      <c r="H450" s="256">
        <f t="shared" si="123"/>
        <v>20.3</v>
      </c>
      <c r="I450" s="257">
        <v>7.0000000000000007E-2</v>
      </c>
      <c r="J450" s="256">
        <f t="shared" si="124"/>
        <v>2.9</v>
      </c>
      <c r="K450" s="257">
        <v>0.01</v>
      </c>
      <c r="L450" s="256">
        <f t="shared" si="125"/>
        <v>81.2</v>
      </c>
      <c r="M450" s="257">
        <v>0.28000000000000003</v>
      </c>
      <c r="N450" s="258">
        <f t="shared" si="121"/>
        <v>238.62000000000003</v>
      </c>
      <c r="O450" s="257">
        <f t="shared" si="112"/>
        <v>0.82000000000000006</v>
      </c>
      <c r="P450" s="259">
        <f t="shared" si="126"/>
        <v>52.199999999999996</v>
      </c>
      <c r="Q450" s="257">
        <v>0.18</v>
      </c>
      <c r="R450" s="256">
        <f>прейскурант!F510</f>
        <v>290</v>
      </c>
      <c r="S450" s="295">
        <f t="shared" si="93"/>
        <v>0.54</v>
      </c>
    </row>
    <row r="451" spans="4:19" ht="30">
      <c r="D451" s="167" t="s">
        <v>579</v>
      </c>
      <c r="E451" s="152" t="s">
        <v>476</v>
      </c>
      <c r="F451" s="258">
        <f t="shared" si="122"/>
        <v>197.8</v>
      </c>
      <c r="G451" s="257">
        <v>0.46</v>
      </c>
      <c r="H451" s="256">
        <f t="shared" si="123"/>
        <v>30.1</v>
      </c>
      <c r="I451" s="257">
        <v>7.0000000000000007E-2</v>
      </c>
      <c r="J451" s="256">
        <f t="shared" si="124"/>
        <v>4.3</v>
      </c>
      <c r="K451" s="257">
        <v>0.01</v>
      </c>
      <c r="L451" s="256">
        <f t="shared" si="125"/>
        <v>120.4</v>
      </c>
      <c r="M451" s="257">
        <v>0.28000000000000003</v>
      </c>
      <c r="N451" s="258">
        <f t="shared" si="121"/>
        <v>353.41999999999996</v>
      </c>
      <c r="O451" s="257">
        <f t="shared" si="112"/>
        <v>0.82000000000000006</v>
      </c>
      <c r="P451" s="259">
        <f t="shared" si="126"/>
        <v>77.399999999999991</v>
      </c>
      <c r="Q451" s="257">
        <v>0.18</v>
      </c>
      <c r="R451" s="256">
        <f>прейскурант!F511</f>
        <v>430</v>
      </c>
      <c r="S451" s="295">
        <f t="shared" si="93"/>
        <v>0.54</v>
      </c>
    </row>
    <row r="452" spans="4:19">
      <c r="D452" s="167" t="s">
        <v>580</v>
      </c>
      <c r="E452" s="152" t="s">
        <v>478</v>
      </c>
      <c r="F452" s="258">
        <f t="shared" si="122"/>
        <v>4.6000000000000005</v>
      </c>
      <c r="G452" s="257">
        <v>0.46</v>
      </c>
      <c r="H452" s="256">
        <f t="shared" si="123"/>
        <v>0.70000000000000007</v>
      </c>
      <c r="I452" s="257">
        <v>7.0000000000000007E-2</v>
      </c>
      <c r="J452" s="256">
        <f t="shared" si="124"/>
        <v>0.1</v>
      </c>
      <c r="K452" s="257">
        <v>0.01</v>
      </c>
      <c r="L452" s="256">
        <f t="shared" si="125"/>
        <v>2.8000000000000003</v>
      </c>
      <c r="M452" s="257">
        <v>0.28000000000000003</v>
      </c>
      <c r="N452" s="258">
        <f t="shared" si="121"/>
        <v>9.02</v>
      </c>
      <c r="O452" s="257">
        <f t="shared" si="112"/>
        <v>0.82000000000000006</v>
      </c>
      <c r="P452" s="259">
        <f t="shared" si="126"/>
        <v>1.7999999999999998</v>
      </c>
      <c r="Q452" s="257">
        <v>0.18</v>
      </c>
      <c r="R452" s="256">
        <f>прейскурант!F512</f>
        <v>10</v>
      </c>
      <c r="S452" s="295">
        <f t="shared" si="93"/>
        <v>0.54</v>
      </c>
    </row>
    <row r="453" spans="4:19">
      <c r="D453" s="167" t="s">
        <v>581</v>
      </c>
      <c r="E453" s="151" t="s">
        <v>480</v>
      </c>
      <c r="F453" s="258">
        <f t="shared" si="122"/>
        <v>23</v>
      </c>
      <c r="G453" s="257">
        <v>0.46</v>
      </c>
      <c r="H453" s="256">
        <f t="shared" si="123"/>
        <v>3.5000000000000004</v>
      </c>
      <c r="I453" s="257">
        <v>7.0000000000000007E-2</v>
      </c>
      <c r="J453" s="256">
        <f t="shared" si="124"/>
        <v>0.5</v>
      </c>
      <c r="K453" s="257">
        <v>0.01</v>
      </c>
      <c r="L453" s="256">
        <f t="shared" si="125"/>
        <v>14.000000000000002</v>
      </c>
      <c r="M453" s="257">
        <v>0.28000000000000003</v>
      </c>
      <c r="N453" s="258">
        <f t="shared" si="121"/>
        <v>41.820000000000007</v>
      </c>
      <c r="O453" s="257">
        <f t="shared" si="112"/>
        <v>0.82000000000000006</v>
      </c>
      <c r="P453" s="259">
        <f t="shared" si="126"/>
        <v>9</v>
      </c>
      <c r="Q453" s="257">
        <v>0.18</v>
      </c>
      <c r="R453" s="256">
        <f>прейскурант!F513</f>
        <v>50</v>
      </c>
      <c r="S453" s="295">
        <f t="shared" si="93"/>
        <v>0.54</v>
      </c>
    </row>
    <row r="454" spans="4:19">
      <c r="D454" s="167" t="s">
        <v>582</v>
      </c>
      <c r="E454" s="151" t="s">
        <v>482</v>
      </c>
      <c r="F454" s="258">
        <f t="shared" si="122"/>
        <v>55.2</v>
      </c>
      <c r="G454" s="257">
        <v>0.46</v>
      </c>
      <c r="H454" s="256">
        <f t="shared" si="123"/>
        <v>8.4</v>
      </c>
      <c r="I454" s="257">
        <v>7.0000000000000007E-2</v>
      </c>
      <c r="J454" s="256">
        <f t="shared" si="124"/>
        <v>1.2</v>
      </c>
      <c r="K454" s="257">
        <v>0.01</v>
      </c>
      <c r="L454" s="256">
        <f t="shared" si="125"/>
        <v>33.6</v>
      </c>
      <c r="M454" s="257">
        <v>0.28000000000000003</v>
      </c>
      <c r="N454" s="258">
        <f t="shared" si="121"/>
        <v>99.22</v>
      </c>
      <c r="O454" s="257">
        <f t="shared" si="112"/>
        <v>0.82000000000000006</v>
      </c>
      <c r="P454" s="259">
        <f t="shared" si="126"/>
        <v>21.599999999999998</v>
      </c>
      <c r="Q454" s="257">
        <v>0.18</v>
      </c>
      <c r="R454" s="256">
        <f>прейскурант!F514</f>
        <v>120</v>
      </c>
      <c r="S454" s="295">
        <f t="shared" si="93"/>
        <v>0.53999999999999992</v>
      </c>
    </row>
    <row r="455" spans="4:19" ht="30">
      <c r="D455" s="167" t="s">
        <v>583</v>
      </c>
      <c r="E455" s="152" t="s">
        <v>484</v>
      </c>
      <c r="F455" s="258">
        <f t="shared" si="122"/>
        <v>36.800000000000004</v>
      </c>
      <c r="G455" s="257">
        <v>0.46</v>
      </c>
      <c r="H455" s="256">
        <f t="shared" si="123"/>
        <v>5.6000000000000005</v>
      </c>
      <c r="I455" s="257">
        <v>7.0000000000000007E-2</v>
      </c>
      <c r="J455" s="256">
        <f t="shared" si="124"/>
        <v>0.8</v>
      </c>
      <c r="K455" s="257">
        <v>0.01</v>
      </c>
      <c r="L455" s="256">
        <f t="shared" si="125"/>
        <v>22.400000000000002</v>
      </c>
      <c r="M455" s="257">
        <v>0.28000000000000003</v>
      </c>
      <c r="N455" s="258">
        <f t="shared" si="121"/>
        <v>66.42</v>
      </c>
      <c r="O455" s="257">
        <f t="shared" si="112"/>
        <v>0.82000000000000006</v>
      </c>
      <c r="P455" s="259">
        <f t="shared" si="126"/>
        <v>14.399999999999999</v>
      </c>
      <c r="Q455" s="257">
        <v>0.18</v>
      </c>
      <c r="R455" s="256">
        <f>прейскурант!F515</f>
        <v>80</v>
      </c>
      <c r="S455" s="295">
        <f t="shared" si="93"/>
        <v>0.54</v>
      </c>
    </row>
    <row r="456" spans="4:19">
      <c r="D456" s="167" t="s">
        <v>584</v>
      </c>
      <c r="E456" s="151" t="s">
        <v>486</v>
      </c>
      <c r="F456" s="258">
        <f t="shared" si="122"/>
        <v>23</v>
      </c>
      <c r="G456" s="257">
        <v>0.46</v>
      </c>
      <c r="H456" s="256">
        <f t="shared" si="123"/>
        <v>3.5000000000000004</v>
      </c>
      <c r="I456" s="257">
        <v>7.0000000000000007E-2</v>
      </c>
      <c r="J456" s="256">
        <f t="shared" si="124"/>
        <v>0.5</v>
      </c>
      <c r="K456" s="257">
        <v>0.01</v>
      </c>
      <c r="L456" s="256">
        <f t="shared" si="125"/>
        <v>14.000000000000002</v>
      </c>
      <c r="M456" s="257">
        <v>0.28000000000000003</v>
      </c>
      <c r="N456" s="258">
        <f t="shared" si="121"/>
        <v>41.820000000000007</v>
      </c>
      <c r="O456" s="257">
        <f t="shared" si="112"/>
        <v>0.82000000000000006</v>
      </c>
      <c r="P456" s="259">
        <f t="shared" si="126"/>
        <v>9</v>
      </c>
      <c r="Q456" s="257">
        <v>0.18</v>
      </c>
      <c r="R456" s="256">
        <f>прейскурант!F516</f>
        <v>50</v>
      </c>
      <c r="S456" s="295">
        <f t="shared" si="93"/>
        <v>0.54</v>
      </c>
    </row>
    <row r="457" spans="4:19" ht="30">
      <c r="D457" s="167" t="s">
        <v>585</v>
      </c>
      <c r="E457" s="150" t="s">
        <v>488</v>
      </c>
      <c r="F457" s="258">
        <f t="shared" si="122"/>
        <v>105.80000000000001</v>
      </c>
      <c r="G457" s="257">
        <v>0.46</v>
      </c>
      <c r="H457" s="256">
        <f t="shared" si="123"/>
        <v>16.100000000000001</v>
      </c>
      <c r="I457" s="257">
        <v>7.0000000000000007E-2</v>
      </c>
      <c r="J457" s="256">
        <f t="shared" si="124"/>
        <v>2.3000000000000003</v>
      </c>
      <c r="K457" s="257">
        <v>0.01</v>
      </c>
      <c r="L457" s="256">
        <f t="shared" si="125"/>
        <v>64.400000000000006</v>
      </c>
      <c r="M457" s="257">
        <v>0.28000000000000003</v>
      </c>
      <c r="N457" s="258">
        <f t="shared" si="121"/>
        <v>189.42000000000002</v>
      </c>
      <c r="O457" s="257">
        <f t="shared" si="112"/>
        <v>0.82000000000000006</v>
      </c>
      <c r="P457" s="259">
        <f t="shared" si="126"/>
        <v>41.4</v>
      </c>
      <c r="Q457" s="257">
        <v>0.18</v>
      </c>
      <c r="R457" s="256">
        <f>прейскурант!F517</f>
        <v>230</v>
      </c>
      <c r="S457" s="295">
        <f t="shared" ref="S457:S493" si="127">(F457+H457+J457)/R457</f>
        <v>0.54</v>
      </c>
    </row>
    <row r="458" spans="4:19" ht="30">
      <c r="D458" s="167" t="s">
        <v>586</v>
      </c>
      <c r="E458" s="152" t="s">
        <v>490</v>
      </c>
      <c r="F458" s="258">
        <f t="shared" si="122"/>
        <v>648.6</v>
      </c>
      <c r="G458" s="257">
        <v>0.46</v>
      </c>
      <c r="H458" s="256">
        <f t="shared" si="123"/>
        <v>98.7</v>
      </c>
      <c r="I458" s="257">
        <v>7.0000000000000007E-2</v>
      </c>
      <c r="J458" s="256">
        <f t="shared" si="124"/>
        <v>14.1</v>
      </c>
      <c r="K458" s="257">
        <v>0.01</v>
      </c>
      <c r="L458" s="256">
        <f t="shared" si="125"/>
        <v>394.8</v>
      </c>
      <c r="M458" s="257">
        <v>0.28000000000000003</v>
      </c>
      <c r="N458" s="258">
        <f t="shared" si="121"/>
        <v>1157.0200000000002</v>
      </c>
      <c r="O458" s="257">
        <f t="shared" si="112"/>
        <v>0.82000000000000006</v>
      </c>
      <c r="P458" s="259">
        <f t="shared" si="126"/>
        <v>253.79999999999998</v>
      </c>
      <c r="Q458" s="257">
        <v>0.18</v>
      </c>
      <c r="R458" s="256">
        <f>прейскурант!F518</f>
        <v>1410</v>
      </c>
      <c r="S458" s="295">
        <f t="shared" si="127"/>
        <v>0.54</v>
      </c>
    </row>
    <row r="459" spans="4:19" ht="30">
      <c r="D459" s="167" t="s">
        <v>587</v>
      </c>
      <c r="E459" s="152" t="s">
        <v>491</v>
      </c>
      <c r="F459" s="258">
        <f t="shared" si="122"/>
        <v>1150</v>
      </c>
      <c r="G459" s="257">
        <v>0.46</v>
      </c>
      <c r="H459" s="256">
        <f t="shared" si="123"/>
        <v>175.00000000000003</v>
      </c>
      <c r="I459" s="257">
        <v>7.0000000000000007E-2</v>
      </c>
      <c r="J459" s="256">
        <f t="shared" si="124"/>
        <v>25</v>
      </c>
      <c r="K459" s="257">
        <v>0.01</v>
      </c>
      <c r="L459" s="256">
        <f t="shared" si="125"/>
        <v>700.00000000000011</v>
      </c>
      <c r="M459" s="257">
        <v>0.28000000000000003</v>
      </c>
      <c r="N459" s="258">
        <f t="shared" si="121"/>
        <v>2050.8200000000002</v>
      </c>
      <c r="O459" s="257">
        <f t="shared" si="112"/>
        <v>0.82000000000000006</v>
      </c>
      <c r="P459" s="259">
        <f t="shared" si="126"/>
        <v>450</v>
      </c>
      <c r="Q459" s="257">
        <v>0.18</v>
      </c>
      <c r="R459" s="256">
        <f>прейскурант!F520</f>
        <v>2500</v>
      </c>
      <c r="S459" s="295">
        <f t="shared" si="127"/>
        <v>0.54</v>
      </c>
    </row>
    <row r="460" spans="4:19" ht="30">
      <c r="D460" s="167" t="s">
        <v>588</v>
      </c>
      <c r="E460" s="150" t="s">
        <v>493</v>
      </c>
      <c r="F460" s="258">
        <f t="shared" si="122"/>
        <v>197.8</v>
      </c>
      <c r="G460" s="257">
        <v>0.46</v>
      </c>
      <c r="H460" s="256">
        <f t="shared" si="123"/>
        <v>30.1</v>
      </c>
      <c r="I460" s="257">
        <v>7.0000000000000007E-2</v>
      </c>
      <c r="J460" s="256">
        <f t="shared" si="124"/>
        <v>4.3</v>
      </c>
      <c r="K460" s="257">
        <v>0.01</v>
      </c>
      <c r="L460" s="256">
        <f t="shared" si="125"/>
        <v>120.4</v>
      </c>
      <c r="M460" s="257">
        <v>0.28000000000000003</v>
      </c>
      <c r="N460" s="258">
        <f t="shared" si="121"/>
        <v>353.41999999999996</v>
      </c>
      <c r="O460" s="257">
        <f t="shared" si="112"/>
        <v>0.82000000000000006</v>
      </c>
      <c r="P460" s="259">
        <f t="shared" si="126"/>
        <v>77.399999999999991</v>
      </c>
      <c r="Q460" s="257">
        <v>0.18</v>
      </c>
      <c r="R460" s="256">
        <f>прейскурант!F521</f>
        <v>430</v>
      </c>
      <c r="S460" s="295">
        <f t="shared" si="127"/>
        <v>0.54</v>
      </c>
    </row>
    <row r="461" spans="4:19" ht="30">
      <c r="D461" s="167" t="s">
        <v>589</v>
      </c>
      <c r="E461" s="150" t="s">
        <v>495</v>
      </c>
      <c r="F461" s="258">
        <f t="shared" si="122"/>
        <v>59.800000000000004</v>
      </c>
      <c r="G461" s="257">
        <v>0.46</v>
      </c>
      <c r="H461" s="256">
        <f t="shared" si="123"/>
        <v>9.1000000000000014</v>
      </c>
      <c r="I461" s="257">
        <v>7.0000000000000007E-2</v>
      </c>
      <c r="J461" s="256">
        <f t="shared" si="124"/>
        <v>1.3</v>
      </c>
      <c r="K461" s="257">
        <v>0.01</v>
      </c>
      <c r="L461" s="256">
        <f t="shared" si="125"/>
        <v>36.400000000000006</v>
      </c>
      <c r="M461" s="257">
        <v>0.28000000000000003</v>
      </c>
      <c r="N461" s="258">
        <f t="shared" si="121"/>
        <v>107.42000000000002</v>
      </c>
      <c r="O461" s="257">
        <f t="shared" si="112"/>
        <v>0.82000000000000006</v>
      </c>
      <c r="P461" s="259">
        <f t="shared" si="126"/>
        <v>23.4</v>
      </c>
      <c r="Q461" s="257">
        <v>0.18</v>
      </c>
      <c r="R461" s="256">
        <f>прейскурант!F522</f>
        <v>130</v>
      </c>
      <c r="S461" s="295">
        <f t="shared" si="127"/>
        <v>0.54</v>
      </c>
    </row>
    <row r="462" spans="4:19">
      <c r="D462" s="167" t="s">
        <v>590</v>
      </c>
      <c r="E462" s="151" t="s">
        <v>497</v>
      </c>
      <c r="F462" s="258">
        <f t="shared" si="122"/>
        <v>230</v>
      </c>
      <c r="G462" s="257">
        <v>0.46</v>
      </c>
      <c r="H462" s="256">
        <f t="shared" si="123"/>
        <v>35</v>
      </c>
      <c r="I462" s="257">
        <v>7.0000000000000007E-2</v>
      </c>
      <c r="J462" s="256">
        <f t="shared" si="124"/>
        <v>5</v>
      </c>
      <c r="K462" s="257">
        <v>0.01</v>
      </c>
      <c r="L462" s="256">
        <f t="shared" si="125"/>
        <v>140</v>
      </c>
      <c r="M462" s="257">
        <v>0.28000000000000003</v>
      </c>
      <c r="N462" s="258">
        <f t="shared" si="121"/>
        <v>410.82</v>
      </c>
      <c r="O462" s="257">
        <f t="shared" si="112"/>
        <v>0.82000000000000006</v>
      </c>
      <c r="P462" s="259">
        <f t="shared" si="126"/>
        <v>90</v>
      </c>
      <c r="Q462" s="257">
        <v>0.18</v>
      </c>
      <c r="R462" s="256">
        <f>прейскурант!F523</f>
        <v>500</v>
      </c>
      <c r="S462" s="295">
        <f t="shared" si="127"/>
        <v>0.54</v>
      </c>
    </row>
    <row r="463" spans="4:19" ht="30">
      <c r="D463" s="167" t="s">
        <v>591</v>
      </c>
      <c r="E463" s="152" t="s">
        <v>499</v>
      </c>
      <c r="F463" s="258">
        <f t="shared" si="122"/>
        <v>409.40000000000003</v>
      </c>
      <c r="G463" s="257">
        <v>0.46</v>
      </c>
      <c r="H463" s="256">
        <f t="shared" si="123"/>
        <v>62.300000000000004</v>
      </c>
      <c r="I463" s="257">
        <v>7.0000000000000007E-2</v>
      </c>
      <c r="J463" s="256">
        <f t="shared" si="124"/>
        <v>8.9</v>
      </c>
      <c r="K463" s="257">
        <v>0.01</v>
      </c>
      <c r="L463" s="256">
        <f t="shared" si="125"/>
        <v>249.20000000000002</v>
      </c>
      <c r="M463" s="257">
        <v>0.28000000000000003</v>
      </c>
      <c r="N463" s="258">
        <f t="shared" si="121"/>
        <v>730.62</v>
      </c>
      <c r="O463" s="257">
        <f t="shared" si="112"/>
        <v>0.82000000000000006</v>
      </c>
      <c r="P463" s="259">
        <f t="shared" si="126"/>
        <v>160.19999999999999</v>
      </c>
      <c r="Q463" s="257">
        <v>0.18</v>
      </c>
      <c r="R463" s="256">
        <f>прейскурант!F524</f>
        <v>890</v>
      </c>
      <c r="S463" s="295">
        <f t="shared" si="127"/>
        <v>0.54</v>
      </c>
    </row>
    <row r="464" spans="4:19">
      <c r="D464" s="167" t="s">
        <v>592</v>
      </c>
      <c r="E464" s="152" t="s">
        <v>500</v>
      </c>
      <c r="F464" s="258">
        <f t="shared" si="122"/>
        <v>32.200000000000003</v>
      </c>
      <c r="G464" s="257">
        <v>0.46</v>
      </c>
      <c r="H464" s="256">
        <f t="shared" si="123"/>
        <v>4.9000000000000004</v>
      </c>
      <c r="I464" s="257">
        <v>7.0000000000000007E-2</v>
      </c>
      <c r="J464" s="256">
        <f t="shared" si="124"/>
        <v>0.70000000000000007</v>
      </c>
      <c r="K464" s="257">
        <v>0.01</v>
      </c>
      <c r="L464" s="256">
        <f t="shared" si="125"/>
        <v>19.600000000000001</v>
      </c>
      <c r="M464" s="257">
        <v>0.28000000000000003</v>
      </c>
      <c r="N464" s="258">
        <f t="shared" si="121"/>
        <v>58.220000000000006</v>
      </c>
      <c r="O464" s="257">
        <f t="shared" si="112"/>
        <v>0.82000000000000006</v>
      </c>
      <c r="P464" s="259">
        <f t="shared" si="126"/>
        <v>12.6</v>
      </c>
      <c r="Q464" s="257">
        <v>0.18</v>
      </c>
      <c r="R464" s="256">
        <f>прейскурант!F525</f>
        <v>70</v>
      </c>
      <c r="S464" s="295">
        <f t="shared" si="127"/>
        <v>0.54</v>
      </c>
    </row>
    <row r="465" spans="4:19">
      <c r="D465" s="167" t="s">
        <v>593</v>
      </c>
      <c r="E465" s="152" t="s">
        <v>665</v>
      </c>
      <c r="F465" s="258">
        <f t="shared" si="122"/>
        <v>23</v>
      </c>
      <c r="G465" s="257">
        <v>0.46</v>
      </c>
      <c r="H465" s="256">
        <f t="shared" si="123"/>
        <v>3.5000000000000004</v>
      </c>
      <c r="I465" s="257">
        <v>7.0000000000000007E-2</v>
      </c>
      <c r="J465" s="256">
        <f t="shared" si="124"/>
        <v>0.5</v>
      </c>
      <c r="K465" s="257">
        <v>0.01</v>
      </c>
      <c r="L465" s="256">
        <f t="shared" si="125"/>
        <v>14.000000000000002</v>
      </c>
      <c r="M465" s="257">
        <v>0.28000000000000003</v>
      </c>
      <c r="N465" s="258">
        <f t="shared" si="121"/>
        <v>41.820000000000007</v>
      </c>
      <c r="O465" s="257">
        <f t="shared" si="112"/>
        <v>0.82000000000000006</v>
      </c>
      <c r="P465" s="259">
        <f t="shared" si="126"/>
        <v>9</v>
      </c>
      <c r="Q465" s="257">
        <v>0.18</v>
      </c>
      <c r="R465" s="256">
        <f>прейскурант!F526</f>
        <v>50</v>
      </c>
      <c r="S465" s="295">
        <f t="shared" si="127"/>
        <v>0.54</v>
      </c>
    </row>
    <row r="466" spans="4:19">
      <c r="D466" s="167" t="s">
        <v>594</v>
      </c>
      <c r="E466" s="152" t="s">
        <v>541</v>
      </c>
      <c r="F466" s="258">
        <f t="shared" si="122"/>
        <v>36.800000000000004</v>
      </c>
      <c r="G466" s="257">
        <v>0.46</v>
      </c>
      <c r="H466" s="256">
        <f t="shared" si="123"/>
        <v>5.6000000000000005</v>
      </c>
      <c r="I466" s="257">
        <v>7.0000000000000007E-2</v>
      </c>
      <c r="J466" s="256">
        <f t="shared" si="124"/>
        <v>0.8</v>
      </c>
      <c r="K466" s="257">
        <v>0.01</v>
      </c>
      <c r="L466" s="256">
        <f t="shared" si="125"/>
        <v>22.400000000000002</v>
      </c>
      <c r="M466" s="257">
        <v>0.28000000000000003</v>
      </c>
      <c r="N466" s="258">
        <f t="shared" si="121"/>
        <v>66.42</v>
      </c>
      <c r="O466" s="257">
        <f t="shared" si="112"/>
        <v>0.82000000000000006</v>
      </c>
      <c r="P466" s="259">
        <f t="shared" si="126"/>
        <v>14.399999999999999</v>
      </c>
      <c r="Q466" s="257">
        <v>0.18</v>
      </c>
      <c r="R466" s="256">
        <f>прейскурант!F527</f>
        <v>80</v>
      </c>
      <c r="S466" s="295">
        <f t="shared" si="127"/>
        <v>0.54</v>
      </c>
    </row>
    <row r="467" spans="4:19" ht="30">
      <c r="D467" s="167" t="s">
        <v>595</v>
      </c>
      <c r="E467" s="152" t="s">
        <v>543</v>
      </c>
      <c r="F467" s="258">
        <f t="shared" si="122"/>
        <v>82.8</v>
      </c>
      <c r="G467" s="257">
        <v>0.46</v>
      </c>
      <c r="H467" s="256">
        <f t="shared" si="123"/>
        <v>12.600000000000001</v>
      </c>
      <c r="I467" s="257">
        <v>7.0000000000000007E-2</v>
      </c>
      <c r="J467" s="256">
        <f t="shared" si="124"/>
        <v>1.8</v>
      </c>
      <c r="K467" s="257">
        <v>0.01</v>
      </c>
      <c r="L467" s="256">
        <f t="shared" si="125"/>
        <v>50.400000000000006</v>
      </c>
      <c r="M467" s="257">
        <v>0.28000000000000003</v>
      </c>
      <c r="N467" s="258">
        <f t="shared" si="121"/>
        <v>148.41999999999999</v>
      </c>
      <c r="O467" s="257">
        <f t="shared" si="112"/>
        <v>0.82000000000000006</v>
      </c>
      <c r="P467" s="259">
        <f t="shared" si="126"/>
        <v>32.4</v>
      </c>
      <c r="Q467" s="257">
        <v>0.18</v>
      </c>
      <c r="R467" s="256">
        <f>прейскурант!F528</f>
        <v>180</v>
      </c>
      <c r="S467" s="295">
        <f t="shared" si="127"/>
        <v>0.54</v>
      </c>
    </row>
    <row r="468" spans="4:19">
      <c r="D468" s="167" t="s">
        <v>596</v>
      </c>
      <c r="E468" s="151" t="s">
        <v>544</v>
      </c>
      <c r="F468" s="258">
        <f t="shared" si="122"/>
        <v>101.2</v>
      </c>
      <c r="G468" s="257">
        <v>0.46</v>
      </c>
      <c r="H468" s="256">
        <f t="shared" si="123"/>
        <v>15.400000000000002</v>
      </c>
      <c r="I468" s="257">
        <v>7.0000000000000007E-2</v>
      </c>
      <c r="J468" s="256">
        <f t="shared" si="124"/>
        <v>2.2000000000000002</v>
      </c>
      <c r="K468" s="257">
        <v>0.01</v>
      </c>
      <c r="L468" s="256">
        <f t="shared" si="125"/>
        <v>61.600000000000009</v>
      </c>
      <c r="M468" s="257">
        <v>0.28000000000000003</v>
      </c>
      <c r="N468" s="258">
        <f t="shared" si="121"/>
        <v>181.22</v>
      </c>
      <c r="O468" s="257">
        <f t="shared" si="112"/>
        <v>0.82000000000000006</v>
      </c>
      <c r="P468" s="259">
        <f t="shared" si="126"/>
        <v>39.6</v>
      </c>
      <c r="Q468" s="257">
        <v>0.18</v>
      </c>
      <c r="R468" s="256">
        <f>прейскурант!F529</f>
        <v>220</v>
      </c>
      <c r="S468" s="295">
        <f t="shared" si="127"/>
        <v>0.54</v>
      </c>
    </row>
    <row r="469" spans="4:19" ht="15.75">
      <c r="D469" s="260" t="s">
        <v>549</v>
      </c>
      <c r="E469" s="261" t="s">
        <v>545</v>
      </c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  <c r="S469" s="295" t="e">
        <f t="shared" si="127"/>
        <v>#DIV/0!</v>
      </c>
    </row>
    <row r="470" spans="4:19" ht="31.5">
      <c r="D470" s="262" t="s">
        <v>597</v>
      </c>
      <c r="E470" s="263" t="s">
        <v>502</v>
      </c>
      <c r="F470" s="258">
        <f t="shared" si="122"/>
        <v>145.69999999999999</v>
      </c>
      <c r="G470" s="266">
        <v>0.47</v>
      </c>
      <c r="H470" s="256">
        <f t="shared" si="123"/>
        <v>15.5</v>
      </c>
      <c r="I470" s="266">
        <v>0.05</v>
      </c>
      <c r="J470" s="256">
        <f t="shared" si="124"/>
        <v>3.1</v>
      </c>
      <c r="K470" s="266">
        <v>0.01</v>
      </c>
      <c r="L470" s="256">
        <f t="shared" si="125"/>
        <v>89.899999999999991</v>
      </c>
      <c r="M470" s="266">
        <v>0.28999999999999998</v>
      </c>
      <c r="N470" s="258">
        <f t="shared" si="121"/>
        <v>255.01999999999995</v>
      </c>
      <c r="O470" s="257">
        <f t="shared" si="112"/>
        <v>0.82000000000000006</v>
      </c>
      <c r="P470" s="259">
        <f t="shared" si="126"/>
        <v>55.8</v>
      </c>
      <c r="Q470" s="266">
        <v>0.18</v>
      </c>
      <c r="R470" s="152">
        <f>прейскурант!F531</f>
        <v>310</v>
      </c>
      <c r="S470" s="295">
        <f t="shared" si="127"/>
        <v>0.52999999999999992</v>
      </c>
    </row>
    <row r="471" spans="4:19" ht="31.5">
      <c r="D471" s="262" t="s">
        <v>598</v>
      </c>
      <c r="E471" s="263" t="s">
        <v>504</v>
      </c>
      <c r="F471" s="258">
        <f t="shared" si="122"/>
        <v>112.8</v>
      </c>
      <c r="G471" s="266">
        <v>0.47</v>
      </c>
      <c r="H471" s="256">
        <f t="shared" ref="H471:H490" si="128">R471*I471</f>
        <v>12</v>
      </c>
      <c r="I471" s="266">
        <v>0.05</v>
      </c>
      <c r="J471" s="256">
        <f t="shared" ref="J471:J490" si="129">R471*K471</f>
        <v>2.4</v>
      </c>
      <c r="K471" s="266">
        <v>0.01</v>
      </c>
      <c r="L471" s="256">
        <f t="shared" ref="L471:L490" si="130">R471*M471</f>
        <v>69.599999999999994</v>
      </c>
      <c r="M471" s="266">
        <v>0.28999999999999998</v>
      </c>
      <c r="N471" s="258">
        <f t="shared" ref="N471:N492" si="131">SUM(F471:M471)</f>
        <v>197.61999999999998</v>
      </c>
      <c r="O471" s="257">
        <f t="shared" ref="O471:O490" si="132">G471+I471+K471+M471</f>
        <v>0.82000000000000006</v>
      </c>
      <c r="P471" s="259">
        <f t="shared" ref="P471:P490" si="133">R471*Q471</f>
        <v>43.199999999999996</v>
      </c>
      <c r="Q471" s="266">
        <v>0.18</v>
      </c>
      <c r="R471" s="152">
        <f>прейскурант!F532</f>
        <v>240</v>
      </c>
      <c r="S471" s="295">
        <f t="shared" si="127"/>
        <v>0.53</v>
      </c>
    </row>
    <row r="472" spans="4:19" ht="15.75">
      <c r="D472" s="262" t="s">
        <v>599</v>
      </c>
      <c r="E472" s="264" t="s">
        <v>506</v>
      </c>
      <c r="F472" s="258">
        <f t="shared" si="122"/>
        <v>145.69999999999999</v>
      </c>
      <c r="G472" s="266">
        <v>0.47</v>
      </c>
      <c r="H472" s="256">
        <f t="shared" si="128"/>
        <v>15.5</v>
      </c>
      <c r="I472" s="266">
        <v>0.05</v>
      </c>
      <c r="J472" s="256">
        <f t="shared" si="129"/>
        <v>3.1</v>
      </c>
      <c r="K472" s="266">
        <v>0.01</v>
      </c>
      <c r="L472" s="256">
        <f t="shared" si="130"/>
        <v>89.899999999999991</v>
      </c>
      <c r="M472" s="266">
        <v>0.28999999999999998</v>
      </c>
      <c r="N472" s="258">
        <f t="shared" si="131"/>
        <v>255.01999999999995</v>
      </c>
      <c r="O472" s="257">
        <f t="shared" si="132"/>
        <v>0.82000000000000006</v>
      </c>
      <c r="P472" s="259">
        <f t="shared" si="133"/>
        <v>55.8</v>
      </c>
      <c r="Q472" s="266">
        <v>0.18</v>
      </c>
      <c r="R472" s="152">
        <f>прейскурант!F533</f>
        <v>310</v>
      </c>
      <c r="S472" s="295">
        <f t="shared" si="127"/>
        <v>0.52999999999999992</v>
      </c>
    </row>
    <row r="473" spans="4:19" ht="15.75">
      <c r="D473" s="262" t="s">
        <v>600</v>
      </c>
      <c r="E473" s="264" t="s">
        <v>508</v>
      </c>
      <c r="F473" s="258">
        <f t="shared" si="122"/>
        <v>108.1</v>
      </c>
      <c r="G473" s="266">
        <v>0.47</v>
      </c>
      <c r="H473" s="256">
        <f t="shared" si="128"/>
        <v>11.5</v>
      </c>
      <c r="I473" s="266">
        <v>0.05</v>
      </c>
      <c r="J473" s="256">
        <f t="shared" si="129"/>
        <v>2.3000000000000003</v>
      </c>
      <c r="K473" s="266">
        <v>0.01</v>
      </c>
      <c r="L473" s="256">
        <f t="shared" si="130"/>
        <v>66.699999999999989</v>
      </c>
      <c r="M473" s="266">
        <v>0.28999999999999998</v>
      </c>
      <c r="N473" s="258">
        <f t="shared" si="131"/>
        <v>189.42</v>
      </c>
      <c r="O473" s="257">
        <f t="shared" si="132"/>
        <v>0.82000000000000006</v>
      </c>
      <c r="P473" s="259">
        <f t="shared" si="133"/>
        <v>41.4</v>
      </c>
      <c r="Q473" s="266">
        <v>0.18</v>
      </c>
      <c r="R473" s="152">
        <f>прейскурант!F534</f>
        <v>230</v>
      </c>
      <c r="S473" s="295">
        <f t="shared" si="127"/>
        <v>0.52999999999999992</v>
      </c>
    </row>
    <row r="474" spans="4:19" ht="31.5">
      <c r="D474" s="262" t="s">
        <v>601</v>
      </c>
      <c r="E474" s="265" t="s">
        <v>509</v>
      </c>
      <c r="F474" s="258">
        <f t="shared" si="122"/>
        <v>136.29999999999998</v>
      </c>
      <c r="G474" s="266">
        <v>0.47</v>
      </c>
      <c r="H474" s="256">
        <f t="shared" si="128"/>
        <v>14.5</v>
      </c>
      <c r="I474" s="266">
        <v>0.05</v>
      </c>
      <c r="J474" s="256">
        <f t="shared" si="129"/>
        <v>2.9</v>
      </c>
      <c r="K474" s="266">
        <v>0.01</v>
      </c>
      <c r="L474" s="256">
        <f t="shared" si="130"/>
        <v>84.1</v>
      </c>
      <c r="M474" s="266">
        <v>0.28999999999999998</v>
      </c>
      <c r="N474" s="258">
        <f t="shared" si="131"/>
        <v>238.61999999999998</v>
      </c>
      <c r="O474" s="257">
        <f t="shared" si="132"/>
        <v>0.82000000000000006</v>
      </c>
      <c r="P474" s="259">
        <f t="shared" si="133"/>
        <v>52.199999999999996</v>
      </c>
      <c r="Q474" s="266">
        <v>0.18</v>
      </c>
      <c r="R474" s="152">
        <f>прейскурант!F535</f>
        <v>290</v>
      </c>
      <c r="S474" s="295">
        <f t="shared" si="127"/>
        <v>0.52999999999999992</v>
      </c>
    </row>
    <row r="475" spans="4:19" ht="15.75">
      <c r="D475" s="262" t="s">
        <v>602</v>
      </c>
      <c r="E475" s="264" t="s">
        <v>511</v>
      </c>
      <c r="F475" s="258">
        <f t="shared" si="122"/>
        <v>84.6</v>
      </c>
      <c r="G475" s="266">
        <v>0.47</v>
      </c>
      <c r="H475" s="256">
        <f t="shared" si="128"/>
        <v>9</v>
      </c>
      <c r="I475" s="266">
        <v>0.05</v>
      </c>
      <c r="J475" s="256">
        <f t="shared" si="129"/>
        <v>1.8</v>
      </c>
      <c r="K475" s="266">
        <v>0.01</v>
      </c>
      <c r="L475" s="256">
        <f t="shared" si="130"/>
        <v>52.199999999999996</v>
      </c>
      <c r="M475" s="266">
        <v>0.28999999999999998</v>
      </c>
      <c r="N475" s="258">
        <f t="shared" si="131"/>
        <v>148.41999999999999</v>
      </c>
      <c r="O475" s="257">
        <f t="shared" si="132"/>
        <v>0.82000000000000006</v>
      </c>
      <c r="P475" s="259">
        <f t="shared" si="133"/>
        <v>32.4</v>
      </c>
      <c r="Q475" s="266">
        <v>0.18</v>
      </c>
      <c r="R475" s="152">
        <f>прейскурант!F536</f>
        <v>180</v>
      </c>
      <c r="S475" s="295">
        <f t="shared" si="127"/>
        <v>0.52999999999999992</v>
      </c>
    </row>
    <row r="476" spans="4:19" ht="15.75">
      <c r="D476" s="262" t="s">
        <v>603</v>
      </c>
      <c r="E476" s="264" t="s">
        <v>513</v>
      </c>
      <c r="F476" s="258">
        <f t="shared" si="122"/>
        <v>103.39999999999999</v>
      </c>
      <c r="G476" s="266">
        <v>0.47</v>
      </c>
      <c r="H476" s="256">
        <f t="shared" si="128"/>
        <v>11</v>
      </c>
      <c r="I476" s="266">
        <v>0.05</v>
      </c>
      <c r="J476" s="256">
        <f t="shared" si="129"/>
        <v>2.2000000000000002</v>
      </c>
      <c r="K476" s="266">
        <v>0.01</v>
      </c>
      <c r="L476" s="256">
        <f t="shared" si="130"/>
        <v>63.8</v>
      </c>
      <c r="M476" s="266">
        <v>0.28999999999999998</v>
      </c>
      <c r="N476" s="258">
        <f t="shared" si="131"/>
        <v>181.22</v>
      </c>
      <c r="O476" s="257">
        <f t="shared" si="132"/>
        <v>0.82000000000000006</v>
      </c>
      <c r="P476" s="259">
        <f t="shared" si="133"/>
        <v>39.6</v>
      </c>
      <c r="Q476" s="266">
        <v>0.18</v>
      </c>
      <c r="R476" s="152">
        <f>прейскурант!F537</f>
        <v>220</v>
      </c>
      <c r="S476" s="295">
        <f t="shared" si="127"/>
        <v>0.53</v>
      </c>
    </row>
    <row r="477" spans="4:19" ht="15.75">
      <c r="D477" s="262" t="s">
        <v>604</v>
      </c>
      <c r="E477" s="264" t="s">
        <v>515</v>
      </c>
      <c r="F477" s="258">
        <f t="shared" si="122"/>
        <v>159.79999999999998</v>
      </c>
      <c r="G477" s="266">
        <v>0.47</v>
      </c>
      <c r="H477" s="256">
        <f t="shared" si="128"/>
        <v>17</v>
      </c>
      <c r="I477" s="266">
        <v>0.05</v>
      </c>
      <c r="J477" s="256">
        <f t="shared" si="129"/>
        <v>3.4</v>
      </c>
      <c r="K477" s="266">
        <v>0.01</v>
      </c>
      <c r="L477" s="256">
        <f t="shared" si="130"/>
        <v>98.6</v>
      </c>
      <c r="M477" s="266">
        <v>0.28999999999999998</v>
      </c>
      <c r="N477" s="258">
        <f t="shared" si="131"/>
        <v>279.62</v>
      </c>
      <c r="O477" s="257">
        <f t="shared" si="132"/>
        <v>0.82000000000000006</v>
      </c>
      <c r="P477" s="259">
        <f t="shared" si="133"/>
        <v>61.199999999999996</v>
      </c>
      <c r="Q477" s="266">
        <v>0.18</v>
      </c>
      <c r="R477" s="152">
        <f>прейскурант!F538</f>
        <v>340</v>
      </c>
      <c r="S477" s="295">
        <f t="shared" si="127"/>
        <v>0.52999999999999992</v>
      </c>
    </row>
    <row r="478" spans="4:19" ht="15.75">
      <c r="D478" s="262" t="s">
        <v>605</v>
      </c>
      <c r="E478" s="264" t="s">
        <v>517</v>
      </c>
      <c r="F478" s="258">
        <f t="shared" si="122"/>
        <v>267.89999999999998</v>
      </c>
      <c r="G478" s="266">
        <v>0.47</v>
      </c>
      <c r="H478" s="256">
        <f t="shared" si="128"/>
        <v>28.5</v>
      </c>
      <c r="I478" s="266">
        <v>0.05</v>
      </c>
      <c r="J478" s="256">
        <f t="shared" si="129"/>
        <v>5.7</v>
      </c>
      <c r="K478" s="266">
        <v>0.01</v>
      </c>
      <c r="L478" s="256">
        <f t="shared" si="130"/>
        <v>165.29999999999998</v>
      </c>
      <c r="M478" s="266">
        <v>0.28999999999999998</v>
      </c>
      <c r="N478" s="258">
        <f t="shared" si="131"/>
        <v>468.21999999999997</v>
      </c>
      <c r="O478" s="257">
        <f t="shared" si="132"/>
        <v>0.82000000000000006</v>
      </c>
      <c r="P478" s="259">
        <f t="shared" si="133"/>
        <v>102.6</v>
      </c>
      <c r="Q478" s="266">
        <v>0.18</v>
      </c>
      <c r="R478" s="152">
        <f>прейскурант!F539</f>
        <v>570</v>
      </c>
      <c r="S478" s="295">
        <f t="shared" si="127"/>
        <v>0.52999999999999992</v>
      </c>
    </row>
    <row r="479" spans="4:19" ht="15.75">
      <c r="D479" s="262" t="s">
        <v>606</v>
      </c>
      <c r="E479" s="264" t="s">
        <v>519</v>
      </c>
      <c r="F479" s="258">
        <f t="shared" si="122"/>
        <v>206.79999999999998</v>
      </c>
      <c r="G479" s="266">
        <v>0.47</v>
      </c>
      <c r="H479" s="256">
        <f t="shared" si="128"/>
        <v>22</v>
      </c>
      <c r="I479" s="266">
        <v>0.05</v>
      </c>
      <c r="J479" s="256">
        <f t="shared" si="129"/>
        <v>4.4000000000000004</v>
      </c>
      <c r="K479" s="266">
        <v>0.01</v>
      </c>
      <c r="L479" s="256">
        <f t="shared" si="130"/>
        <v>127.6</v>
      </c>
      <c r="M479" s="266">
        <v>0.28999999999999998</v>
      </c>
      <c r="N479" s="258">
        <f t="shared" si="131"/>
        <v>361.62</v>
      </c>
      <c r="O479" s="257">
        <f t="shared" si="132"/>
        <v>0.82000000000000006</v>
      </c>
      <c r="P479" s="259">
        <f t="shared" si="133"/>
        <v>79.2</v>
      </c>
      <c r="Q479" s="266">
        <v>0.18</v>
      </c>
      <c r="R479" s="152">
        <f>прейскурант!F540</f>
        <v>440</v>
      </c>
      <c r="S479" s="295">
        <f t="shared" si="127"/>
        <v>0.53</v>
      </c>
    </row>
    <row r="480" spans="4:19" ht="31.5">
      <c r="D480" s="262" t="s">
        <v>607</v>
      </c>
      <c r="E480" s="265" t="s">
        <v>521</v>
      </c>
      <c r="F480" s="258">
        <f t="shared" si="122"/>
        <v>310.2</v>
      </c>
      <c r="G480" s="266">
        <v>0.47</v>
      </c>
      <c r="H480" s="256">
        <f t="shared" si="128"/>
        <v>33</v>
      </c>
      <c r="I480" s="266">
        <v>0.05</v>
      </c>
      <c r="J480" s="256">
        <f t="shared" si="129"/>
        <v>6.6000000000000005</v>
      </c>
      <c r="K480" s="266">
        <v>0.01</v>
      </c>
      <c r="L480" s="256">
        <f t="shared" si="130"/>
        <v>191.39999999999998</v>
      </c>
      <c r="M480" s="266">
        <v>0.28999999999999998</v>
      </c>
      <c r="N480" s="258">
        <f t="shared" si="131"/>
        <v>542.02</v>
      </c>
      <c r="O480" s="257">
        <f t="shared" si="132"/>
        <v>0.82000000000000006</v>
      </c>
      <c r="P480" s="259">
        <f t="shared" si="133"/>
        <v>118.8</v>
      </c>
      <c r="Q480" s="266">
        <v>0.18</v>
      </c>
      <c r="R480" s="152">
        <f>прейскурант!F541</f>
        <v>660</v>
      </c>
      <c r="S480" s="295">
        <f t="shared" si="127"/>
        <v>0.53</v>
      </c>
    </row>
    <row r="481" spans="4:19" ht="15.75">
      <c r="D481" s="262" t="s">
        <v>608</v>
      </c>
      <c r="E481" s="265" t="s">
        <v>523</v>
      </c>
      <c r="F481" s="258">
        <f t="shared" si="122"/>
        <v>230.29999999999998</v>
      </c>
      <c r="G481" s="266">
        <v>0.47</v>
      </c>
      <c r="H481" s="256">
        <f t="shared" si="128"/>
        <v>24.5</v>
      </c>
      <c r="I481" s="266">
        <v>0.05</v>
      </c>
      <c r="J481" s="256">
        <f t="shared" si="129"/>
        <v>4.9000000000000004</v>
      </c>
      <c r="K481" s="266">
        <v>0.01</v>
      </c>
      <c r="L481" s="256">
        <f t="shared" si="130"/>
        <v>142.1</v>
      </c>
      <c r="M481" s="266">
        <v>0.28999999999999998</v>
      </c>
      <c r="N481" s="258">
        <f t="shared" si="131"/>
        <v>402.61999999999995</v>
      </c>
      <c r="O481" s="257">
        <f t="shared" si="132"/>
        <v>0.82000000000000006</v>
      </c>
      <c r="P481" s="259">
        <f t="shared" si="133"/>
        <v>88.2</v>
      </c>
      <c r="Q481" s="266">
        <v>0.18</v>
      </c>
      <c r="R481" s="152">
        <f>прейскурант!F542</f>
        <v>490</v>
      </c>
      <c r="S481" s="295">
        <f t="shared" si="127"/>
        <v>0.53</v>
      </c>
    </row>
    <row r="482" spans="4:19" ht="15.75">
      <c r="D482" s="262" t="s">
        <v>609</v>
      </c>
      <c r="E482" s="265" t="s">
        <v>525</v>
      </c>
      <c r="F482" s="258">
        <f t="shared" si="122"/>
        <v>103.39999999999999</v>
      </c>
      <c r="G482" s="266">
        <v>0.47</v>
      </c>
      <c r="H482" s="256">
        <f t="shared" si="128"/>
        <v>11</v>
      </c>
      <c r="I482" s="266">
        <v>0.05</v>
      </c>
      <c r="J482" s="256">
        <f t="shared" si="129"/>
        <v>2.2000000000000002</v>
      </c>
      <c r="K482" s="266">
        <v>0.01</v>
      </c>
      <c r="L482" s="256">
        <f t="shared" si="130"/>
        <v>63.8</v>
      </c>
      <c r="M482" s="266">
        <v>0.28999999999999998</v>
      </c>
      <c r="N482" s="258">
        <f t="shared" si="131"/>
        <v>181.22</v>
      </c>
      <c r="O482" s="257">
        <f t="shared" si="132"/>
        <v>0.82000000000000006</v>
      </c>
      <c r="P482" s="259">
        <f t="shared" si="133"/>
        <v>39.6</v>
      </c>
      <c r="Q482" s="266">
        <v>0.18</v>
      </c>
      <c r="R482" s="152">
        <f>прейскурант!F543</f>
        <v>220</v>
      </c>
      <c r="S482" s="295">
        <f t="shared" si="127"/>
        <v>0.53</v>
      </c>
    </row>
    <row r="483" spans="4:19" ht="31.5">
      <c r="D483" s="262" t="s">
        <v>610</v>
      </c>
      <c r="E483" s="265" t="s">
        <v>527</v>
      </c>
      <c r="F483" s="258">
        <f t="shared" si="122"/>
        <v>131.6</v>
      </c>
      <c r="G483" s="266">
        <v>0.47</v>
      </c>
      <c r="H483" s="256">
        <f t="shared" si="128"/>
        <v>14</v>
      </c>
      <c r="I483" s="266">
        <v>0.05</v>
      </c>
      <c r="J483" s="256">
        <f t="shared" si="129"/>
        <v>2.8000000000000003</v>
      </c>
      <c r="K483" s="266">
        <v>0.01</v>
      </c>
      <c r="L483" s="256">
        <f t="shared" si="130"/>
        <v>81.199999999999989</v>
      </c>
      <c r="M483" s="266">
        <v>0.28999999999999998</v>
      </c>
      <c r="N483" s="258">
        <f t="shared" si="131"/>
        <v>230.42</v>
      </c>
      <c r="O483" s="257">
        <f t="shared" si="132"/>
        <v>0.82000000000000006</v>
      </c>
      <c r="P483" s="259">
        <f t="shared" si="133"/>
        <v>50.4</v>
      </c>
      <c r="Q483" s="266">
        <v>0.18</v>
      </c>
      <c r="R483" s="152">
        <f>прейскурант!F544</f>
        <v>280</v>
      </c>
      <c r="S483" s="295">
        <f t="shared" si="127"/>
        <v>0.53</v>
      </c>
    </row>
    <row r="484" spans="4:19" ht="31.5">
      <c r="D484" s="262" t="s">
        <v>611</v>
      </c>
      <c r="E484" s="265" t="s">
        <v>529</v>
      </c>
      <c r="F484" s="258">
        <f t="shared" si="122"/>
        <v>103.39999999999999</v>
      </c>
      <c r="G484" s="266">
        <v>0.47</v>
      </c>
      <c r="H484" s="256">
        <f t="shared" si="128"/>
        <v>11</v>
      </c>
      <c r="I484" s="266">
        <v>0.05</v>
      </c>
      <c r="J484" s="256">
        <f t="shared" si="129"/>
        <v>2.2000000000000002</v>
      </c>
      <c r="K484" s="266">
        <v>0.01</v>
      </c>
      <c r="L484" s="256">
        <f t="shared" si="130"/>
        <v>63.8</v>
      </c>
      <c r="M484" s="266">
        <v>0.28999999999999998</v>
      </c>
      <c r="N484" s="258">
        <f t="shared" si="131"/>
        <v>181.22</v>
      </c>
      <c r="O484" s="257">
        <f t="shared" si="132"/>
        <v>0.82000000000000006</v>
      </c>
      <c r="P484" s="259">
        <f t="shared" si="133"/>
        <v>39.6</v>
      </c>
      <c r="Q484" s="266">
        <v>0.18</v>
      </c>
      <c r="R484" s="152">
        <f>прейскурант!F545</f>
        <v>220</v>
      </c>
      <c r="S484" s="295">
        <f t="shared" si="127"/>
        <v>0.53</v>
      </c>
    </row>
    <row r="485" spans="4:19" ht="31.5">
      <c r="D485" s="262" t="s">
        <v>612</v>
      </c>
      <c r="E485" s="265" t="s">
        <v>531</v>
      </c>
      <c r="F485" s="258">
        <f t="shared" si="122"/>
        <v>103.39999999999999</v>
      </c>
      <c r="G485" s="266">
        <v>0.47</v>
      </c>
      <c r="H485" s="256">
        <f t="shared" si="128"/>
        <v>11</v>
      </c>
      <c r="I485" s="266">
        <v>0.05</v>
      </c>
      <c r="J485" s="256">
        <f t="shared" si="129"/>
        <v>2.2000000000000002</v>
      </c>
      <c r="K485" s="266">
        <v>0.01</v>
      </c>
      <c r="L485" s="256">
        <f t="shared" si="130"/>
        <v>63.8</v>
      </c>
      <c r="M485" s="266">
        <v>0.28999999999999998</v>
      </c>
      <c r="N485" s="258">
        <f t="shared" si="131"/>
        <v>181.22</v>
      </c>
      <c r="O485" s="257">
        <f t="shared" si="132"/>
        <v>0.82000000000000006</v>
      </c>
      <c r="P485" s="259">
        <f t="shared" si="133"/>
        <v>39.6</v>
      </c>
      <c r="Q485" s="266">
        <v>0.18</v>
      </c>
      <c r="R485" s="152">
        <f>прейскурант!F546</f>
        <v>220</v>
      </c>
      <c r="S485" s="295">
        <f t="shared" si="127"/>
        <v>0.53</v>
      </c>
    </row>
    <row r="486" spans="4:19" ht="15.75">
      <c r="D486" s="262" t="s">
        <v>613</v>
      </c>
      <c r="E486" s="264" t="s">
        <v>666</v>
      </c>
      <c r="F486" s="258">
        <f t="shared" si="122"/>
        <v>98.699999999999989</v>
      </c>
      <c r="G486" s="266">
        <v>0.47</v>
      </c>
      <c r="H486" s="256">
        <f t="shared" si="128"/>
        <v>10.5</v>
      </c>
      <c r="I486" s="266">
        <v>0.05</v>
      </c>
      <c r="J486" s="256">
        <f t="shared" si="129"/>
        <v>2.1</v>
      </c>
      <c r="K486" s="266">
        <v>0.01</v>
      </c>
      <c r="L486" s="256">
        <f t="shared" si="130"/>
        <v>60.9</v>
      </c>
      <c r="M486" s="266">
        <v>0.28999999999999998</v>
      </c>
      <c r="N486" s="258">
        <f t="shared" si="131"/>
        <v>173.01999999999998</v>
      </c>
      <c r="O486" s="257">
        <f t="shared" si="132"/>
        <v>0.82000000000000006</v>
      </c>
      <c r="P486" s="259">
        <f t="shared" si="133"/>
        <v>37.799999999999997</v>
      </c>
      <c r="Q486" s="266">
        <v>0.18</v>
      </c>
      <c r="R486" s="152">
        <f>прейскурант!F547</f>
        <v>210</v>
      </c>
      <c r="S486" s="295">
        <f t="shared" si="127"/>
        <v>0.52999999999999992</v>
      </c>
    </row>
    <row r="487" spans="4:19" ht="15.75">
      <c r="D487" s="262" t="s">
        <v>614</v>
      </c>
      <c r="E487" s="264" t="s">
        <v>534</v>
      </c>
      <c r="F487" s="258">
        <f t="shared" si="122"/>
        <v>108.1</v>
      </c>
      <c r="G487" s="266">
        <v>0.47</v>
      </c>
      <c r="H487" s="256">
        <f t="shared" si="128"/>
        <v>11.5</v>
      </c>
      <c r="I487" s="266">
        <v>0.05</v>
      </c>
      <c r="J487" s="256">
        <f t="shared" si="129"/>
        <v>2.3000000000000003</v>
      </c>
      <c r="K487" s="266">
        <v>0.01</v>
      </c>
      <c r="L487" s="256">
        <f t="shared" si="130"/>
        <v>66.699999999999989</v>
      </c>
      <c r="M487" s="266">
        <v>0.28999999999999998</v>
      </c>
      <c r="N487" s="258">
        <f t="shared" si="131"/>
        <v>189.42</v>
      </c>
      <c r="O487" s="257">
        <f t="shared" si="132"/>
        <v>0.82000000000000006</v>
      </c>
      <c r="P487" s="259">
        <f t="shared" si="133"/>
        <v>41.4</v>
      </c>
      <c r="Q487" s="266">
        <v>0.18</v>
      </c>
      <c r="R487" s="152">
        <f>прейскурант!F550</f>
        <v>230</v>
      </c>
      <c r="S487" s="295">
        <f t="shared" si="127"/>
        <v>0.52999999999999992</v>
      </c>
    </row>
    <row r="488" spans="4:19" ht="15.75">
      <c r="D488" s="262" t="s">
        <v>615</v>
      </c>
      <c r="E488" s="264" t="s">
        <v>536</v>
      </c>
      <c r="F488" s="258">
        <f t="shared" si="122"/>
        <v>220.89999999999998</v>
      </c>
      <c r="G488" s="266">
        <v>0.47</v>
      </c>
      <c r="H488" s="256">
        <f t="shared" si="128"/>
        <v>23.5</v>
      </c>
      <c r="I488" s="266">
        <v>0.05</v>
      </c>
      <c r="J488" s="256">
        <f t="shared" si="129"/>
        <v>4.7</v>
      </c>
      <c r="K488" s="266">
        <v>0.01</v>
      </c>
      <c r="L488" s="256">
        <f t="shared" si="130"/>
        <v>136.29999999999998</v>
      </c>
      <c r="M488" s="266">
        <v>0.28999999999999998</v>
      </c>
      <c r="N488" s="258">
        <f t="shared" si="131"/>
        <v>386.21999999999997</v>
      </c>
      <c r="O488" s="257">
        <f t="shared" si="132"/>
        <v>0.82000000000000006</v>
      </c>
      <c r="P488" s="259">
        <f t="shared" si="133"/>
        <v>84.6</v>
      </c>
      <c r="Q488" s="266">
        <v>0.18</v>
      </c>
      <c r="R488" s="152">
        <f>прейскурант!F551</f>
        <v>470</v>
      </c>
      <c r="S488" s="295">
        <f t="shared" si="127"/>
        <v>0.52999999999999992</v>
      </c>
    </row>
    <row r="489" spans="4:19" ht="31.5">
      <c r="D489" s="262" t="s">
        <v>616</v>
      </c>
      <c r="E489" s="265" t="s">
        <v>538</v>
      </c>
      <c r="F489" s="258">
        <f t="shared" si="122"/>
        <v>103.39999999999999</v>
      </c>
      <c r="G489" s="266">
        <v>0.47</v>
      </c>
      <c r="H489" s="256">
        <f t="shared" si="128"/>
        <v>11</v>
      </c>
      <c r="I489" s="266">
        <v>0.05</v>
      </c>
      <c r="J489" s="256">
        <f t="shared" si="129"/>
        <v>2.2000000000000002</v>
      </c>
      <c r="K489" s="266">
        <v>0.01</v>
      </c>
      <c r="L489" s="256">
        <f t="shared" si="130"/>
        <v>63.8</v>
      </c>
      <c r="M489" s="266">
        <v>0.28999999999999998</v>
      </c>
      <c r="N489" s="258">
        <f t="shared" si="131"/>
        <v>181.22</v>
      </c>
      <c r="O489" s="257">
        <f t="shared" si="132"/>
        <v>0.82000000000000006</v>
      </c>
      <c r="P489" s="259">
        <f t="shared" si="133"/>
        <v>39.6</v>
      </c>
      <c r="Q489" s="266">
        <v>0.18</v>
      </c>
      <c r="R489" s="152">
        <f>прейскурант!F552</f>
        <v>220</v>
      </c>
      <c r="S489" s="295">
        <f t="shared" si="127"/>
        <v>0.53</v>
      </c>
    </row>
    <row r="490" spans="4:19" ht="15.75">
      <c r="D490" s="262" t="s">
        <v>617</v>
      </c>
      <c r="E490" s="264" t="s">
        <v>539</v>
      </c>
      <c r="F490" s="258">
        <f t="shared" si="122"/>
        <v>37.599999999999994</v>
      </c>
      <c r="G490" s="266">
        <v>0.47</v>
      </c>
      <c r="H490" s="256">
        <f t="shared" si="128"/>
        <v>4</v>
      </c>
      <c r="I490" s="266">
        <v>0.05</v>
      </c>
      <c r="J490" s="256">
        <f t="shared" si="129"/>
        <v>0.8</v>
      </c>
      <c r="K490" s="266">
        <v>0.01</v>
      </c>
      <c r="L490" s="256">
        <f t="shared" si="130"/>
        <v>23.2</v>
      </c>
      <c r="M490" s="266">
        <v>0.28999999999999998</v>
      </c>
      <c r="N490" s="258">
        <f t="shared" si="131"/>
        <v>66.419999999999987</v>
      </c>
      <c r="O490" s="257">
        <f t="shared" si="132"/>
        <v>0.82000000000000006</v>
      </c>
      <c r="P490" s="259">
        <f t="shared" si="133"/>
        <v>14.399999999999999</v>
      </c>
      <c r="Q490" s="266">
        <v>0.18</v>
      </c>
      <c r="R490" s="152">
        <f>прейскурант!F553</f>
        <v>80</v>
      </c>
      <c r="S490" s="295">
        <f t="shared" si="127"/>
        <v>0.52999999999999992</v>
      </c>
    </row>
    <row r="491" spans="4:19">
      <c r="D491" s="163" t="s">
        <v>17</v>
      </c>
      <c r="E491" s="267" t="s">
        <v>618</v>
      </c>
      <c r="F491" s="152"/>
      <c r="G491" s="152"/>
      <c r="H491" s="152"/>
      <c r="I491" s="152"/>
      <c r="J491" s="152"/>
      <c r="K491" s="152"/>
      <c r="L491" s="152"/>
      <c r="M491" s="152"/>
      <c r="N491" s="152"/>
      <c r="O491" s="152"/>
      <c r="P491" s="152"/>
      <c r="Q491" s="152"/>
      <c r="R491" s="152"/>
      <c r="S491" s="295" t="e">
        <f t="shared" si="127"/>
        <v>#DIV/0!</v>
      </c>
    </row>
    <row r="492" spans="4:19">
      <c r="D492" s="161" t="s">
        <v>619</v>
      </c>
      <c r="E492" s="135" t="str">
        <f>[15]Бланк!$A$6</f>
        <v>Бланк медицинской справки</v>
      </c>
      <c r="F492" s="268">
        <f>[16]Бланк!$K$7</f>
        <v>22.645961673210614</v>
      </c>
      <c r="G492" s="215">
        <f>F492/R492</f>
        <v>0.32351373818872303</v>
      </c>
      <c r="H492" s="268">
        <f>[16]Бланк!$L$7</f>
        <v>16</v>
      </c>
      <c r="I492" s="270">
        <f>H492/R492</f>
        <v>0.22857142857142856</v>
      </c>
      <c r="J492" s="152"/>
      <c r="K492" s="152"/>
      <c r="L492" s="268">
        <f>[16]Бланк!$M$7</f>
        <v>23.612385285439199</v>
      </c>
      <c r="M492" s="270">
        <f>L492/R492</f>
        <v>0.33731978979198857</v>
      </c>
      <c r="N492" s="258">
        <f t="shared" si="131"/>
        <v>63.147751915201951</v>
      </c>
      <c r="O492" s="270">
        <f>N492/R492</f>
        <v>0.90211074164574212</v>
      </c>
      <c r="P492" s="268">
        <f>[16]Бланк!$O$7</f>
        <v>4.7224770570878398</v>
      </c>
      <c r="Q492" s="270">
        <f>P492/R492</f>
        <v>6.7463957958397713E-2</v>
      </c>
      <c r="R492" s="269">
        <f>[16]Бланк!$Q$7</f>
        <v>70</v>
      </c>
      <c r="S492" s="295">
        <f t="shared" si="127"/>
        <v>0.55208516676015162</v>
      </c>
    </row>
    <row r="493" spans="4:19">
      <c r="D493" s="161" t="s">
        <v>659</v>
      </c>
      <c r="E493" s="135" t="str">
        <f>[16]Дубликат!$A$6</f>
        <v>Выдача дубликата медицинской документации</v>
      </c>
      <c r="F493" s="268">
        <f>[16]Дубликат!$K$7</f>
        <v>28.307452091513266</v>
      </c>
      <c r="G493" s="215">
        <f>F493/R493</f>
        <v>0.56614904183026526</v>
      </c>
      <c r="H493" s="268">
        <f>[16]Дубликат!$L$7</f>
        <v>1</v>
      </c>
      <c r="I493" s="270">
        <f>H493/R493</f>
        <v>0.02</v>
      </c>
      <c r="J493" s="268">
        <f>[16]Дубликат!$M$7</f>
        <v>0.12388396012447915</v>
      </c>
      <c r="K493" s="266">
        <v>0.01</v>
      </c>
      <c r="L493" s="268">
        <f>[16]Дубликат!$N$7</f>
        <v>17.982319917225468</v>
      </c>
      <c r="M493" s="270">
        <f>L493/R493</f>
        <v>0.35964639834450934</v>
      </c>
      <c r="N493" s="258">
        <f>SUM(F493:M493)</f>
        <v>48.369451409037993</v>
      </c>
      <c r="O493" s="270">
        <f>N493/R493</f>
        <v>0.96738902818075989</v>
      </c>
      <c r="P493" s="268">
        <f>[16]Дубликат!$P$7</f>
        <v>3.5964639834450938</v>
      </c>
      <c r="Q493" s="270">
        <f>P493/R493</f>
        <v>7.1929279668901877E-2</v>
      </c>
      <c r="R493" s="269">
        <f>[16]Дубликат!$R$7</f>
        <v>50</v>
      </c>
      <c r="S493" s="295">
        <f t="shared" si="127"/>
        <v>0.58862672103275493</v>
      </c>
    </row>
    <row r="504" spans="4:4">
      <c r="D504" s="171"/>
    </row>
    <row r="505" spans="4:4">
      <c r="D505" s="171"/>
    </row>
    <row r="506" spans="4:4">
      <c r="D506" s="171"/>
    </row>
  </sheetData>
  <mergeCells count="9">
    <mergeCell ref="H427:I427"/>
    <mergeCell ref="E1:R1"/>
    <mergeCell ref="E2:R2"/>
    <mergeCell ref="F3:G3"/>
    <mergeCell ref="H3:I3"/>
    <mergeCell ref="J3:K3"/>
    <mergeCell ref="L3:M3"/>
    <mergeCell ref="N3:O3"/>
    <mergeCell ref="P3:Q3"/>
  </mergeCells>
  <hyperlinks>
    <hyperlink ref="E6" r:id="rId1" location="Взр.пол.перв.прием!A1"/>
    <hyperlink ref="E22" r:id="rId2" location="Взр.пол.повт.прием!A1"/>
    <hyperlink ref="E38" r:id="rId3" location="Взр.пол.профосмотр!A1"/>
    <hyperlink ref="E54" r:id="rId4" location="'Взр.пол.прием на дому'!A1"/>
    <hyperlink ref="E71" r:id="rId5" location="Дет.пол.перв.прием!A1"/>
    <hyperlink ref="E85" r:id="rId6" location="Дет.пол.повт.прием!A1"/>
    <hyperlink ref="E99" r:id="rId7" location="Дет.пол.профосмотр!A1"/>
    <hyperlink ref="E112" r:id="rId8" location="'Дет.пол.на дому'!A1"/>
    <hyperlink ref="E127" r:id="rId9" location="Общие!A1"/>
    <hyperlink ref="E141" r:id="rId10" location="ЛОР!A1"/>
    <hyperlink ref="E150" r:id="rId11" location="Офтальмолог!A1"/>
    <hyperlink ref="E160" r:id="rId12" location="Травматолог!A1"/>
    <hyperlink ref="E163" r:id="rId13" location="Урологические!A1"/>
    <hyperlink ref="E169" r:id="rId14" location="Хирург!A1"/>
    <hyperlink ref="E179" r:id="rId15" location="Гематология!A1"/>
    <hyperlink ref="E187" r:id="rId16" location="Биохимия!A1"/>
    <hyperlink ref="E208" r:id="rId17" location="ИФА!A1"/>
    <hyperlink ref="E220" r:id="rId18" location="Моча!A1"/>
    <hyperlink ref="E233" r:id="rId19" location="Кал!A1"/>
    <hyperlink ref="E242" r:id="rId20" location="мокрота!A1"/>
    <hyperlink ref="E246" r:id="rId21" location="Трих.цитология!A1" display="Параклиника\КДЛ.xlsx - Трих.цитология!A1"/>
    <hyperlink ref="E249" r:id="rId22" location="Прочие!A1"/>
    <hyperlink ref="E260" r:id="rId23" location="УЗИ!A1"/>
    <hyperlink ref="E275" r:id="rId24" location="ОЛД!A1"/>
    <hyperlink ref="E329" r:id="rId25" location="ФГДС!A1"/>
    <hyperlink ref="E332" r:id="rId26" location="ОФД!A1"/>
    <hyperlink ref="E349" r:id="rId27" location="ОВЛ!A1"/>
    <hyperlink ref="E369" r:id="rId28" location="ФТО!A1"/>
    <hyperlink ref="E378" r:id="rId29"/>
    <hyperlink ref="E491" r:id="rId30" location="Бланк!A1"/>
  </hyperlinks>
  <pageMargins left="0" right="0" top="0.74803149606299213" bottom="0.74803149606299213" header="0.31496062992125984" footer="0.31496062992125984"/>
  <pageSetup paperSize="9" fitToHeight="2" orientation="portrait" r:id="rId3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99"/>
  <sheetViews>
    <sheetView view="pageBreakPreview" topLeftCell="D1" zoomScale="60" workbookViewId="0">
      <pane xSplit="2" ySplit="4" topLeftCell="F5" activePane="bottomRight" state="frozen"/>
      <selection activeCell="D1" sqref="D1"/>
      <selection pane="topRight" activeCell="F1" sqref="F1"/>
      <selection pane="bottomLeft" activeCell="D5" sqref="D5"/>
      <selection pane="bottomRight" activeCell="L23" sqref="L23"/>
    </sheetView>
  </sheetViews>
  <sheetFormatPr defaultColWidth="9.140625" defaultRowHeight="15"/>
  <cols>
    <col min="1" max="1" width="41.28515625" style="116" hidden="1" customWidth="1"/>
    <col min="2" max="2" width="23.5703125" style="116" hidden="1" customWidth="1"/>
    <col min="3" max="3" width="9.140625" style="116" hidden="1" customWidth="1"/>
    <col min="4" max="4" width="10" style="170" customWidth="1"/>
    <col min="5" max="5" width="56.140625" style="116" customWidth="1"/>
    <col min="6" max="18" width="8.7109375" style="116" customWidth="1"/>
    <col min="19" max="19" width="13.42578125" style="116" customWidth="1"/>
    <col min="20" max="20" width="17.140625" style="116" customWidth="1"/>
    <col min="21" max="16384" width="9.140625" style="116"/>
  </cols>
  <sheetData>
    <row r="1" spans="1:20" s="46" customFormat="1" ht="18.75">
      <c r="D1" s="153"/>
      <c r="E1" s="388" t="s">
        <v>654</v>
      </c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20" ht="18.75">
      <c r="D2" s="153"/>
      <c r="E2" s="388" t="s">
        <v>655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20" s="119" customFormat="1" ht="81.75" customHeight="1">
      <c r="A3" s="117" t="s">
        <v>1</v>
      </c>
      <c r="B3" s="118" t="e">
        <f>#REF!</f>
        <v>#REF!</v>
      </c>
      <c r="D3" s="154" t="s">
        <v>9</v>
      </c>
      <c r="E3" s="127" t="s">
        <v>648</v>
      </c>
      <c r="F3" s="389" t="s">
        <v>664</v>
      </c>
      <c r="G3" s="390"/>
      <c r="H3" s="389" t="s">
        <v>649</v>
      </c>
      <c r="I3" s="390"/>
      <c r="J3" s="389" t="s">
        <v>1</v>
      </c>
      <c r="K3" s="390"/>
      <c r="L3" s="296" t="s">
        <v>687</v>
      </c>
      <c r="M3" s="389" t="s">
        <v>2</v>
      </c>
      <c r="N3" s="390"/>
      <c r="O3" s="391" t="s">
        <v>650</v>
      </c>
      <c r="P3" s="392"/>
      <c r="Q3" s="393" t="s">
        <v>658</v>
      </c>
      <c r="R3" s="394"/>
      <c r="S3" s="172" t="s">
        <v>651</v>
      </c>
      <c r="T3" s="294" t="s">
        <v>685</v>
      </c>
    </row>
    <row r="4" spans="1:20" s="119" customFormat="1" ht="19.5" customHeight="1">
      <c r="A4" s="117"/>
      <c r="B4" s="118"/>
      <c r="D4" s="154"/>
      <c r="E4" s="127"/>
      <c r="F4" s="176" t="s">
        <v>656</v>
      </c>
      <c r="G4" s="176" t="s">
        <v>657</v>
      </c>
      <c r="H4" s="176" t="s">
        <v>656</v>
      </c>
      <c r="I4" s="176" t="s">
        <v>657</v>
      </c>
      <c r="J4" s="176" t="s">
        <v>656</v>
      </c>
      <c r="K4" s="176" t="s">
        <v>657</v>
      </c>
      <c r="L4" s="176" t="s">
        <v>656</v>
      </c>
      <c r="M4" s="176" t="s">
        <v>656</v>
      </c>
      <c r="N4" s="176" t="s">
        <v>657</v>
      </c>
      <c r="O4" s="177" t="s">
        <v>656</v>
      </c>
      <c r="P4" s="177" t="s">
        <v>657</v>
      </c>
      <c r="Q4" s="182" t="s">
        <v>656</v>
      </c>
      <c r="R4" s="182" t="s">
        <v>657</v>
      </c>
      <c r="S4" s="176" t="s">
        <v>656</v>
      </c>
    </row>
    <row r="5" spans="1:20">
      <c r="A5" s="120" t="s">
        <v>3</v>
      </c>
      <c r="B5" s="121" t="e">
        <f>SUM(B3:B3)</f>
        <v>#REF!</v>
      </c>
      <c r="C5" s="122"/>
      <c r="D5" s="155" t="s">
        <v>4</v>
      </c>
      <c r="E5" s="128" t="s">
        <v>5</v>
      </c>
      <c r="F5" s="126"/>
      <c r="G5" s="126"/>
      <c r="H5" s="126"/>
      <c r="I5" s="126"/>
      <c r="J5" s="128"/>
      <c r="K5" s="128"/>
      <c r="L5" s="128"/>
      <c r="M5" s="128"/>
      <c r="N5" s="128"/>
      <c r="O5" s="178"/>
      <c r="P5" s="178"/>
      <c r="Q5" s="183"/>
      <c r="R5" s="183"/>
      <c r="S5" s="128"/>
    </row>
    <row r="6" spans="1:20">
      <c r="D6" s="158" t="s">
        <v>33</v>
      </c>
      <c r="E6" s="130" t="s">
        <v>38</v>
      </c>
      <c r="F6" s="125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295" t="e">
        <f t="shared" ref="T6:T21" si="0">(F6+H6+J6)/S6</f>
        <v>#DIV/0!</v>
      </c>
    </row>
    <row r="7" spans="1:20">
      <c r="D7" s="157" t="s">
        <v>102</v>
      </c>
      <c r="E7" s="125" t="str">
        <f>[6]Взр.пол.профосмотр!$B$7</f>
        <v>Врач акушер-гинеколог</v>
      </c>
      <c r="F7" s="174">
        <f>SUM([6]Взр.пол.профосмотр!$L$7:$L$8)</f>
        <v>35.300447959412416</v>
      </c>
      <c r="G7" s="175">
        <f>F7/S7</f>
        <v>0.2206277997463276</v>
      </c>
      <c r="H7" s="174">
        <f>[6]Взр.пол.профосмотр!$M$7</f>
        <v>62.2</v>
      </c>
      <c r="I7" s="175">
        <f>H7/S7</f>
        <v>0.38875000000000004</v>
      </c>
      <c r="J7" s="125"/>
      <c r="K7" s="125"/>
      <c r="L7" s="174">
        <f>F7+H7+J7</f>
        <v>97.500447959412412</v>
      </c>
      <c r="M7" s="174">
        <f>[6]Взр.пол.профосмотр!$N$7</f>
        <v>59.572023648630221</v>
      </c>
      <c r="N7" s="175">
        <f t="shared" ref="N7:N21" si="1">M7/S7</f>
        <v>0.37232514780393888</v>
      </c>
      <c r="O7" s="180">
        <f>[6]Взр.пол.профосмотр!$O$7</f>
        <v>157.07247160804263</v>
      </c>
      <c r="P7" s="181">
        <f t="shared" ref="P7:P21" si="2">O7/S7</f>
        <v>0.98170294755026644</v>
      </c>
      <c r="Q7" s="185">
        <f>[6]Взр.пол.профосмотр!$P$7</f>
        <v>7.8536235804021324</v>
      </c>
      <c r="R7" s="186">
        <f>(S7-O7)/S7</f>
        <v>1.8297052449733543E-2</v>
      </c>
      <c r="S7" s="187">
        <f>[6]Взр.пол.профосмотр!$R$7</f>
        <v>160</v>
      </c>
      <c r="T7" s="295">
        <f t="shared" si="0"/>
        <v>0.60937779974632755</v>
      </c>
    </row>
    <row r="8" spans="1:20">
      <c r="D8" s="157" t="s">
        <v>103</v>
      </c>
      <c r="E8" s="125" t="str">
        <f>[6]Взр.пол.профосмотр!$B$9</f>
        <v>Врач-дерматовенеролог</v>
      </c>
      <c r="F8" s="174">
        <f>SUM([6]Взр.пол.профосмотр!$L$9:$L$10)</f>
        <v>56.507452567495648</v>
      </c>
      <c r="G8" s="291">
        <f t="shared" ref="G8:G21" si="3">F8/S8</f>
        <v>0.51370411424996043</v>
      </c>
      <c r="H8" s="174">
        <f>[6]Взр.пол.профосмотр!$M$9</f>
        <v>10.199999999999999</v>
      </c>
      <c r="I8" s="291">
        <f t="shared" ref="I8:I21" si="4">H8/S8</f>
        <v>9.2727272727272728E-2</v>
      </c>
      <c r="J8" s="125"/>
      <c r="K8" s="125"/>
      <c r="L8" s="174">
        <f t="shared" ref="L8:L21" si="5">F8+H8+J8</f>
        <v>66.70745256749565</v>
      </c>
      <c r="M8" s="174">
        <f>[6]Взр.пол.профосмотр!$N$9</f>
        <v>40.757740349510875</v>
      </c>
      <c r="N8" s="291">
        <f t="shared" si="1"/>
        <v>0.37052491226828066</v>
      </c>
      <c r="O8" s="180">
        <f>[6]Взр.пол.профосмотр!$O$9</f>
        <v>107.46519291700653</v>
      </c>
      <c r="P8" s="181">
        <f t="shared" si="2"/>
        <v>0.97695629924551397</v>
      </c>
      <c r="Q8" s="185">
        <f>[6]Взр.пол.профосмотр!$P$9</f>
        <v>5.373259645850327</v>
      </c>
      <c r="R8" s="290">
        <f t="shared" ref="R8:R21" si="6">(S8-O8)/S8</f>
        <v>2.3043700754486064E-2</v>
      </c>
      <c r="S8" s="187">
        <f>[6]Взр.пол.профосмотр!$R$9</f>
        <v>110</v>
      </c>
      <c r="T8" s="295">
        <f t="shared" si="0"/>
        <v>0.6064313869772332</v>
      </c>
    </row>
    <row r="9" spans="1:20">
      <c r="D9" s="157" t="s">
        <v>104</v>
      </c>
      <c r="E9" s="125" t="str">
        <f>[6]Взр.пол.профосмотр!$B$11</f>
        <v>Врач-кардиолог</v>
      </c>
      <c r="F9" s="174">
        <f>SUM([6]Взр.пол.профосмотр!$L$11:$L$12)</f>
        <v>56.507452567495648</v>
      </c>
      <c r="G9" s="175">
        <f t="shared" si="3"/>
        <v>0.51370411424996043</v>
      </c>
      <c r="H9" s="174">
        <f>[6]Взр.пол.профосмотр!$M$11</f>
        <v>10.199999999999999</v>
      </c>
      <c r="I9" s="175">
        <f t="shared" si="4"/>
        <v>9.2727272727272728E-2</v>
      </c>
      <c r="J9" s="125"/>
      <c r="K9" s="125"/>
      <c r="L9" s="174">
        <f t="shared" si="5"/>
        <v>66.70745256749565</v>
      </c>
      <c r="M9" s="174">
        <f>[6]Взр.пол.профосмотр!$N$11</f>
        <v>40.757740349510875</v>
      </c>
      <c r="N9" s="175">
        <f t="shared" si="1"/>
        <v>0.37052491226828066</v>
      </c>
      <c r="O9" s="180">
        <f>[6]Взр.пол.профосмотр!$O$11</f>
        <v>107.46519291700653</v>
      </c>
      <c r="P9" s="181">
        <f t="shared" si="2"/>
        <v>0.97695629924551397</v>
      </c>
      <c r="Q9" s="185">
        <f>[6]Взр.пол.профосмотр!$P$11</f>
        <v>5.373259645850327</v>
      </c>
      <c r="R9" s="186">
        <f t="shared" si="6"/>
        <v>2.3043700754486064E-2</v>
      </c>
      <c r="S9" s="187">
        <f>[6]Взр.пол.профосмотр!$R$11</f>
        <v>110</v>
      </c>
      <c r="T9" s="295">
        <f t="shared" si="0"/>
        <v>0.6064313869772332</v>
      </c>
    </row>
    <row r="10" spans="1:20">
      <c r="D10" s="157" t="s">
        <v>105</v>
      </c>
      <c r="E10" s="125" t="str">
        <f>[6]Взр.пол.профосмотр!$B$13</f>
        <v>Врач-невролог</v>
      </c>
      <c r="F10" s="174">
        <f>SUM([6]Взр.пол.профосмотр!$L$13:$L$14)</f>
        <v>56.507452567495648</v>
      </c>
      <c r="G10" s="175">
        <f t="shared" si="3"/>
        <v>0.51370411424996043</v>
      </c>
      <c r="H10" s="174">
        <f>[6]Взр.пол.профосмотр!$M$13</f>
        <v>10.199999999999999</v>
      </c>
      <c r="I10" s="175">
        <f t="shared" si="4"/>
        <v>9.2727272727272728E-2</v>
      </c>
      <c r="J10" s="125"/>
      <c r="K10" s="125"/>
      <c r="L10" s="174">
        <f t="shared" si="5"/>
        <v>66.70745256749565</v>
      </c>
      <c r="M10" s="174">
        <f>[6]Взр.пол.профосмотр!$N$13</f>
        <v>40.757740349510875</v>
      </c>
      <c r="N10" s="175">
        <f t="shared" si="1"/>
        <v>0.37052491226828066</v>
      </c>
      <c r="O10" s="180">
        <f>[6]Взр.пол.профосмотр!$O$13</f>
        <v>107.46519291700653</v>
      </c>
      <c r="P10" s="181">
        <f t="shared" si="2"/>
        <v>0.97695629924551397</v>
      </c>
      <c r="Q10" s="185">
        <f>[6]Взр.пол.профосмотр!$P$13</f>
        <v>5.373259645850327</v>
      </c>
      <c r="R10" s="186">
        <f t="shared" si="6"/>
        <v>2.3043700754486064E-2</v>
      </c>
      <c r="S10" s="187">
        <f>[6]Взр.пол.профосмотр!$R$13</f>
        <v>110</v>
      </c>
      <c r="T10" s="295">
        <f t="shared" si="0"/>
        <v>0.6064313869772332</v>
      </c>
    </row>
    <row r="11" spans="1:20">
      <c r="D11" s="157" t="s">
        <v>106</v>
      </c>
      <c r="E11" s="125" t="str">
        <f>[6]Взр.пол.профосмотр!$B$15</f>
        <v>Врач-оториноларинголог</v>
      </c>
      <c r="F11" s="174">
        <f>SUM([6]Взр.пол.профосмотр!$L$15:$L$16)</f>
        <v>57.025192470900365</v>
      </c>
      <c r="G11" s="175">
        <f t="shared" si="3"/>
        <v>0.51841084064454879</v>
      </c>
      <c r="H11" s="174">
        <f>[6]Взр.пол.профосмотр!$M$15</f>
        <v>10.199999999999999</v>
      </c>
      <c r="I11" s="175">
        <f t="shared" si="4"/>
        <v>9.2727272727272728E-2</v>
      </c>
      <c r="J11" s="125"/>
      <c r="K11" s="125"/>
      <c r="L11" s="174">
        <f t="shared" si="5"/>
        <v>67.225192470900367</v>
      </c>
      <c r="M11" s="174">
        <f>[6]Взр.пол.профосмотр!$N$15</f>
        <v>41.074075447605047</v>
      </c>
      <c r="N11" s="175">
        <f t="shared" si="1"/>
        <v>0.37340068588731862</v>
      </c>
      <c r="O11" s="180">
        <f>[6]Взр.пол.профосмотр!$O$15</f>
        <v>108.29926791850539</v>
      </c>
      <c r="P11" s="181">
        <f t="shared" si="2"/>
        <v>0.9845387992591399</v>
      </c>
      <c r="Q11" s="185">
        <f>[6]Взр.пол.профосмотр!$P$15</f>
        <v>5.4149633959252697</v>
      </c>
      <c r="R11" s="186">
        <f t="shared" si="6"/>
        <v>1.5461200740860064E-2</v>
      </c>
      <c r="S11" s="187">
        <f>[6]Взр.пол.профосмотр!$R$15</f>
        <v>110</v>
      </c>
      <c r="T11" s="295">
        <f t="shared" si="0"/>
        <v>0.61113811337182156</v>
      </c>
    </row>
    <row r="12" spans="1:20">
      <c r="D12" s="157" t="s">
        <v>107</v>
      </c>
      <c r="E12" s="125" t="str">
        <f>[6]Взр.пол.профосмотр!$B$17</f>
        <v>Врач-офтальмолог</v>
      </c>
      <c r="F12" s="174">
        <f>SUM([6]Взр.пол.профосмотр!$L$17:$L$18)</f>
        <v>57.025192470900365</v>
      </c>
      <c r="G12" s="175">
        <f t="shared" si="3"/>
        <v>0.51841084064454879</v>
      </c>
      <c r="H12" s="174">
        <f>[6]Взр.пол.профосмотр!$M$17</f>
        <v>10.199999999999999</v>
      </c>
      <c r="I12" s="175">
        <f t="shared" si="4"/>
        <v>9.2727272727272728E-2</v>
      </c>
      <c r="J12" s="125"/>
      <c r="K12" s="125"/>
      <c r="L12" s="174">
        <f t="shared" si="5"/>
        <v>67.225192470900367</v>
      </c>
      <c r="M12" s="174">
        <f>[6]Взр.пол.профосмотр!$N$17</f>
        <v>41.074075447605047</v>
      </c>
      <c r="N12" s="175">
        <f t="shared" si="1"/>
        <v>0.37340068588731862</v>
      </c>
      <c r="O12" s="180">
        <f>[6]Взр.пол.профосмотр!$O$17</f>
        <v>108.29926791850539</v>
      </c>
      <c r="P12" s="181">
        <f t="shared" si="2"/>
        <v>0.9845387992591399</v>
      </c>
      <c r="Q12" s="185">
        <f>[6]Взр.пол.профосмотр!$P$17</f>
        <v>5.4149633959252697</v>
      </c>
      <c r="R12" s="186">
        <f t="shared" si="6"/>
        <v>1.5461200740860064E-2</v>
      </c>
      <c r="S12" s="187">
        <f>[6]Взр.пол.профосмотр!$R$17</f>
        <v>110</v>
      </c>
      <c r="T12" s="295">
        <f t="shared" si="0"/>
        <v>0.61113811337182156</v>
      </c>
    </row>
    <row r="13" spans="1:20">
      <c r="D13" s="157" t="s">
        <v>108</v>
      </c>
      <c r="E13" s="125" t="str">
        <f>[6]Взр.пол.профосмотр!$B$19</f>
        <v>Врач-профпатолог</v>
      </c>
      <c r="F13" s="174">
        <f>SUM([6]Взр.пол.профосмотр!$L$19:$L$20)</f>
        <v>57.025192470900365</v>
      </c>
      <c r="G13" s="175">
        <f t="shared" si="3"/>
        <v>0.51841084064454879</v>
      </c>
      <c r="H13" s="174">
        <f>[6]Взр.пол.профосмотр!$M$19</f>
        <v>10.199999999999999</v>
      </c>
      <c r="I13" s="175">
        <f t="shared" si="4"/>
        <v>9.2727272727272728E-2</v>
      </c>
      <c r="J13" s="125"/>
      <c r="K13" s="125"/>
      <c r="L13" s="174">
        <f t="shared" si="5"/>
        <v>67.225192470900367</v>
      </c>
      <c r="M13" s="174">
        <f>[6]Взр.пол.профосмотр!$N$19</f>
        <v>41.074075447605047</v>
      </c>
      <c r="N13" s="175">
        <f t="shared" si="1"/>
        <v>0.37340068588731862</v>
      </c>
      <c r="O13" s="180">
        <f>[6]Взр.пол.профосмотр!$O$19</f>
        <v>108.29926791850539</v>
      </c>
      <c r="P13" s="181">
        <f t="shared" si="2"/>
        <v>0.9845387992591399</v>
      </c>
      <c r="Q13" s="185">
        <f>[6]Взр.пол.профосмотр!$P$19</f>
        <v>5.4149633959252697</v>
      </c>
      <c r="R13" s="186">
        <f t="shared" si="6"/>
        <v>1.5461200740860064E-2</v>
      </c>
      <c r="S13" s="187">
        <f>[6]Взр.пол.профосмотр!$R$19</f>
        <v>110</v>
      </c>
      <c r="T13" s="295">
        <f t="shared" si="0"/>
        <v>0.61113811337182156</v>
      </c>
    </row>
    <row r="14" spans="1:20">
      <c r="D14" s="157" t="s">
        <v>109</v>
      </c>
      <c r="E14" s="125" t="str">
        <f>[6]Взр.пол.профосмотр!$B$21</f>
        <v>Врач-психиатр-нарколог</v>
      </c>
      <c r="F14" s="174">
        <f>SUM([6]Взр.пол.профосмотр!$L$21:$L$22)</f>
        <v>56.614904183026532</v>
      </c>
      <c r="G14" s="175">
        <f t="shared" si="3"/>
        <v>0.51468094711842305</v>
      </c>
      <c r="H14" s="174">
        <f>[6]Взр.пол.профосмотр!$M$21</f>
        <v>10.199999999999999</v>
      </c>
      <c r="I14" s="175">
        <f t="shared" si="4"/>
        <v>9.2727272727272728E-2</v>
      </c>
      <c r="J14" s="125"/>
      <c r="K14" s="125"/>
      <c r="L14" s="174">
        <f t="shared" si="5"/>
        <v>66.814904183026528</v>
      </c>
      <c r="M14" s="174">
        <f>[6]Взр.пол.профосмотр!$N$21</f>
        <v>40.823392459993023</v>
      </c>
      <c r="N14" s="175">
        <f t="shared" si="1"/>
        <v>0.37112174963630024</v>
      </c>
      <c r="O14" s="180">
        <f>[6]Взр.пол.профосмотр!$O$21</f>
        <v>107.63829664301954</v>
      </c>
      <c r="P14" s="181">
        <f t="shared" si="2"/>
        <v>0.97852996948199589</v>
      </c>
      <c r="Q14" s="185">
        <f>[6]Взр.пол.профосмотр!$P$21</f>
        <v>5.3819148321509775</v>
      </c>
      <c r="R14" s="186">
        <f t="shared" si="6"/>
        <v>2.1470030518004148E-2</v>
      </c>
      <c r="S14" s="187">
        <f>[6]Взр.пол.профосмотр!$R$21</f>
        <v>110</v>
      </c>
      <c r="T14" s="295">
        <f t="shared" si="0"/>
        <v>0.60740821984569571</v>
      </c>
    </row>
    <row r="15" spans="1:20">
      <c r="D15" s="157" t="s">
        <v>110</v>
      </c>
      <c r="E15" s="125" t="str">
        <f>[6]Взр.пол.профосмотр!$B$23</f>
        <v>Врач-психиатр</v>
      </c>
      <c r="F15" s="174">
        <f>SUM([6]Взр.пол.профосмотр!$L$23:$L$24)</f>
        <v>56.614904183026532</v>
      </c>
      <c r="G15" s="175">
        <f t="shared" si="3"/>
        <v>0.51468094711842305</v>
      </c>
      <c r="H15" s="174">
        <f>[6]Взр.пол.профосмотр!$M$23</f>
        <v>10.199999999999999</v>
      </c>
      <c r="I15" s="175">
        <f t="shared" si="4"/>
        <v>9.2727272727272728E-2</v>
      </c>
      <c r="J15" s="125"/>
      <c r="K15" s="125"/>
      <c r="L15" s="174">
        <f t="shared" si="5"/>
        <v>66.814904183026528</v>
      </c>
      <c r="M15" s="174">
        <f>[6]Взр.пол.профосмотр!$N$23</f>
        <v>40.823392459993023</v>
      </c>
      <c r="N15" s="175">
        <f t="shared" si="1"/>
        <v>0.37112174963630024</v>
      </c>
      <c r="O15" s="180">
        <f>[6]Взр.пол.профосмотр!$O$23</f>
        <v>107.63829664301954</v>
      </c>
      <c r="P15" s="181">
        <f t="shared" si="2"/>
        <v>0.97852996948199589</v>
      </c>
      <c r="Q15" s="185">
        <f>[6]Взр.пол.профосмотр!$P$23</f>
        <v>5.3819148321509775</v>
      </c>
      <c r="R15" s="186">
        <f t="shared" si="6"/>
        <v>2.1470030518004148E-2</v>
      </c>
      <c r="S15" s="187">
        <f>[6]Взр.пол.профосмотр!$R$23</f>
        <v>110</v>
      </c>
      <c r="T15" s="295">
        <f t="shared" si="0"/>
        <v>0.60740821984569571</v>
      </c>
    </row>
    <row r="16" spans="1:20">
      <c r="D16" s="157" t="s">
        <v>111</v>
      </c>
      <c r="E16" s="125" t="str">
        <f>[6]Взр.пол.профосмотр!$B$25</f>
        <v>Врач-стоматолог</v>
      </c>
      <c r="F16" s="174">
        <f>SUM([6]Взр.пол.профосмотр!$L$25:$L$26)</f>
        <v>52.868462918655347</v>
      </c>
      <c r="G16" s="175">
        <f t="shared" si="3"/>
        <v>0.48062239016959407</v>
      </c>
      <c r="H16" s="174">
        <f>[6]Взр.пол.профосмотр!$M$25</f>
        <v>10.199999999999999</v>
      </c>
      <c r="I16" s="175">
        <f t="shared" si="4"/>
        <v>9.2727272727272728E-2</v>
      </c>
      <c r="J16" s="125"/>
      <c r="K16" s="125"/>
      <c r="L16" s="174">
        <f t="shared" si="5"/>
        <v>63.068462918655342</v>
      </c>
      <c r="M16" s="174">
        <f>[6]Взр.пол.профосмотр!$N$25</f>
        <v>38.534345668205653</v>
      </c>
      <c r="N16" s="175">
        <f t="shared" si="1"/>
        <v>0.35031223334732414</v>
      </c>
      <c r="O16" s="180">
        <f>[6]Взр.пол.профосмотр!$O$25</f>
        <v>101.60280858686099</v>
      </c>
      <c r="P16" s="181">
        <f t="shared" si="2"/>
        <v>0.92366189624419082</v>
      </c>
      <c r="Q16" s="185">
        <f>[6]Взр.пол.профосмотр!$P$25</f>
        <v>5.0801404293430501</v>
      </c>
      <c r="R16" s="186">
        <f t="shared" si="6"/>
        <v>7.6338103755809197E-2</v>
      </c>
      <c r="S16" s="187">
        <f>[6]Взр.пол.профосмотр!$R$25</f>
        <v>110</v>
      </c>
      <c r="T16" s="295">
        <f t="shared" si="0"/>
        <v>0.57334966289686673</v>
      </c>
    </row>
    <row r="17" spans="4:20">
      <c r="D17" s="157" t="s">
        <v>112</v>
      </c>
      <c r="E17" s="125" t="str">
        <f>[6]Взр.пол.профосмотр!$B$27</f>
        <v>Врач-терапевт</v>
      </c>
      <c r="F17" s="174">
        <f>SUM([6]Взр.пол.профосмотр!$L$27:$L$28)</f>
        <v>56.507452567495648</v>
      </c>
      <c r="G17" s="175">
        <f t="shared" si="3"/>
        <v>0.51370411424996043</v>
      </c>
      <c r="H17" s="174">
        <f>[6]Взр.пол.профосмотр!$M$27</f>
        <v>10.199999999999999</v>
      </c>
      <c r="I17" s="175">
        <f t="shared" si="4"/>
        <v>9.2727272727272728E-2</v>
      </c>
      <c r="J17" s="125"/>
      <c r="K17" s="125"/>
      <c r="L17" s="174">
        <f t="shared" si="5"/>
        <v>66.70745256749565</v>
      </c>
      <c r="M17" s="174">
        <f>[6]Взр.пол.профосмотр!$N$27</f>
        <v>40.757740349510875</v>
      </c>
      <c r="N17" s="175">
        <f t="shared" si="1"/>
        <v>0.37052491226828066</v>
      </c>
      <c r="O17" s="180">
        <f>[6]Взр.пол.профосмотр!$O$27</f>
        <v>107.46519291700653</v>
      </c>
      <c r="P17" s="181">
        <f t="shared" si="2"/>
        <v>0.97695629924551397</v>
      </c>
      <c r="Q17" s="185">
        <f>[6]Взр.пол.профосмотр!$P$27</f>
        <v>5.373259645850327</v>
      </c>
      <c r="R17" s="186">
        <f t="shared" si="6"/>
        <v>2.3043700754486064E-2</v>
      </c>
      <c r="S17" s="187">
        <f>[6]Взр.пол.профосмотр!$R$27</f>
        <v>110</v>
      </c>
      <c r="T17" s="295">
        <f t="shared" si="0"/>
        <v>0.6064313869772332</v>
      </c>
    </row>
    <row r="18" spans="4:20">
      <c r="D18" s="157" t="s">
        <v>113</v>
      </c>
      <c r="E18" s="125" t="str">
        <f>[6]Взр.пол.профосмотр!$B$29</f>
        <v>Врач-травматолог-ортопед</v>
      </c>
      <c r="F18" s="174">
        <f>SUM([6]Взр.пол.профосмотр!$L$29:$L$30)</f>
        <v>57.025192470900365</v>
      </c>
      <c r="G18" s="175">
        <f t="shared" si="3"/>
        <v>0.51841084064454879</v>
      </c>
      <c r="H18" s="174">
        <f>[6]Взр.пол.профосмотр!$M$29</f>
        <v>10.199999999999999</v>
      </c>
      <c r="I18" s="175">
        <f t="shared" si="4"/>
        <v>9.2727272727272728E-2</v>
      </c>
      <c r="J18" s="125"/>
      <c r="K18" s="125"/>
      <c r="L18" s="174">
        <f t="shared" si="5"/>
        <v>67.225192470900367</v>
      </c>
      <c r="M18" s="174">
        <f>[6]Взр.пол.профосмотр!$N$29</f>
        <v>41.074075447605047</v>
      </c>
      <c r="N18" s="175">
        <f t="shared" si="1"/>
        <v>0.37340068588731862</v>
      </c>
      <c r="O18" s="180">
        <f>[6]Взр.пол.профосмотр!$O$29</f>
        <v>108.29926791850539</v>
      </c>
      <c r="P18" s="181">
        <f t="shared" si="2"/>
        <v>0.9845387992591399</v>
      </c>
      <c r="Q18" s="185">
        <f>[6]Взр.пол.профосмотр!$P$29</f>
        <v>5.4149633959252697</v>
      </c>
      <c r="R18" s="186">
        <f t="shared" si="6"/>
        <v>1.5461200740860064E-2</v>
      </c>
      <c r="S18" s="187">
        <f>[6]Взр.пол.профосмотр!$R$29</f>
        <v>110</v>
      </c>
      <c r="T18" s="295">
        <f t="shared" si="0"/>
        <v>0.61113811337182156</v>
      </c>
    </row>
    <row r="19" spans="4:20">
      <c r="D19" s="157" t="s">
        <v>114</v>
      </c>
      <c r="E19" s="125" t="str">
        <f>[6]Взр.пол.профосмотр!$B$31</f>
        <v>Врач-уролог</v>
      </c>
      <c r="F19" s="174">
        <f>SUM([6]Взр.пол.профосмотр!$L$31:$L$32)</f>
        <v>57.025192470900365</v>
      </c>
      <c r="G19" s="175">
        <f t="shared" si="3"/>
        <v>0.51841084064454879</v>
      </c>
      <c r="H19" s="174">
        <f>[6]Взр.пол.профосмотр!$M$31</f>
        <v>10.199999999999999</v>
      </c>
      <c r="I19" s="175">
        <f t="shared" si="4"/>
        <v>9.2727272727272728E-2</v>
      </c>
      <c r="J19" s="125"/>
      <c r="K19" s="125"/>
      <c r="L19" s="174">
        <f t="shared" si="5"/>
        <v>67.225192470900367</v>
      </c>
      <c r="M19" s="174">
        <f>[6]Взр.пол.профосмотр!$N$31</f>
        <v>41.074075447605047</v>
      </c>
      <c r="N19" s="175">
        <f t="shared" si="1"/>
        <v>0.37340068588731862</v>
      </c>
      <c r="O19" s="180">
        <f>[6]Взр.пол.профосмотр!$O$31</f>
        <v>108.29926791850539</v>
      </c>
      <c r="P19" s="181">
        <f t="shared" si="2"/>
        <v>0.9845387992591399</v>
      </c>
      <c r="Q19" s="185">
        <f>[6]Взр.пол.профосмотр!$P$31</f>
        <v>5.4149633959252697</v>
      </c>
      <c r="R19" s="186">
        <f t="shared" si="6"/>
        <v>1.5461200740860064E-2</v>
      </c>
      <c r="S19" s="187">
        <f>[6]Взр.пол.профосмотр!$R$31</f>
        <v>110</v>
      </c>
      <c r="T19" s="295">
        <f t="shared" si="0"/>
        <v>0.61113811337182156</v>
      </c>
    </row>
    <row r="20" spans="4:20">
      <c r="D20" s="157" t="s">
        <v>115</v>
      </c>
      <c r="E20" s="125" t="str">
        <f>[6]Взр.пол.профосмотр!$B$33</f>
        <v>Врач-хирург</v>
      </c>
      <c r="F20" s="174">
        <f>SUM([6]Взр.пол.профосмотр!$L$33:$L$34)</f>
        <v>57.025192470900365</v>
      </c>
      <c r="G20" s="175">
        <f t="shared" si="3"/>
        <v>0.51841084064454879</v>
      </c>
      <c r="H20" s="174">
        <f>[6]Взр.пол.профосмотр!$M$33</f>
        <v>10.199999999999999</v>
      </c>
      <c r="I20" s="175">
        <f t="shared" si="4"/>
        <v>9.2727272727272728E-2</v>
      </c>
      <c r="J20" s="125"/>
      <c r="K20" s="125"/>
      <c r="L20" s="174">
        <f t="shared" si="5"/>
        <v>67.225192470900367</v>
      </c>
      <c r="M20" s="174">
        <f>[6]Взр.пол.профосмотр!$N$33</f>
        <v>41.074075447605047</v>
      </c>
      <c r="N20" s="175">
        <f t="shared" si="1"/>
        <v>0.37340068588731862</v>
      </c>
      <c r="O20" s="180">
        <f>[6]Взр.пол.профосмотр!$O$33</f>
        <v>108.29926791850539</v>
      </c>
      <c r="P20" s="181">
        <f t="shared" si="2"/>
        <v>0.9845387992591399</v>
      </c>
      <c r="Q20" s="185">
        <f>[6]Взр.пол.профосмотр!$P$33</f>
        <v>5.4149633959252697</v>
      </c>
      <c r="R20" s="186">
        <f t="shared" si="6"/>
        <v>1.5461200740860064E-2</v>
      </c>
      <c r="S20" s="187">
        <f>[6]Взр.пол.профосмотр!$R$33</f>
        <v>110</v>
      </c>
      <c r="T20" s="295">
        <f t="shared" si="0"/>
        <v>0.61113811337182156</v>
      </c>
    </row>
    <row r="21" spans="4:20">
      <c r="D21" s="157" t="s">
        <v>663</v>
      </c>
      <c r="E21" s="125" t="str">
        <f>[6]Взр.пол.профосмотр!$B$35</f>
        <v>Врач-эндокринолог</v>
      </c>
      <c r="F21" s="174">
        <f>SUM([6]Взр.пол.профосмотр!$L$35:$L$36)</f>
        <v>56.507452567495648</v>
      </c>
      <c r="G21" s="175">
        <f t="shared" si="3"/>
        <v>0.51370411424996043</v>
      </c>
      <c r="H21" s="174">
        <f>[6]Взр.пол.профосмотр!$M$35</f>
        <v>10.199999999999999</v>
      </c>
      <c r="I21" s="175">
        <f t="shared" si="4"/>
        <v>9.2727272727272728E-2</v>
      </c>
      <c r="J21" s="125"/>
      <c r="K21" s="125"/>
      <c r="L21" s="174">
        <f t="shared" si="5"/>
        <v>66.70745256749565</v>
      </c>
      <c r="M21" s="174">
        <f>[6]Взр.пол.профосмотр!$N$35</f>
        <v>40.757740349510875</v>
      </c>
      <c r="N21" s="175">
        <f t="shared" si="1"/>
        <v>0.37052491226828066</v>
      </c>
      <c r="O21" s="180">
        <f>[6]Взр.пол.профосмотр!$O$35</f>
        <v>107.46519291700653</v>
      </c>
      <c r="P21" s="181">
        <f t="shared" si="2"/>
        <v>0.97695629924551397</v>
      </c>
      <c r="Q21" s="185">
        <f>[6]Взр.пол.профосмотр!$P$35</f>
        <v>5.373259645850327</v>
      </c>
      <c r="R21" s="186">
        <f t="shared" si="6"/>
        <v>2.3043700754486064E-2</v>
      </c>
      <c r="S21" s="187">
        <f>[6]Взр.пол.профосмотр!$R$35</f>
        <v>110</v>
      </c>
      <c r="T21" s="295">
        <f t="shared" si="0"/>
        <v>0.6064313869772332</v>
      </c>
    </row>
    <row r="22" spans="4:20">
      <c r="D22" s="160" t="s">
        <v>181</v>
      </c>
      <c r="E22" s="131" t="s">
        <v>40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295" t="e">
        <f>(F22+H22+J22)/S22</f>
        <v>#DIV/0!</v>
      </c>
    </row>
    <row r="23" spans="4:20">
      <c r="D23" s="156" t="s">
        <v>182</v>
      </c>
      <c r="E23" s="134" t="s">
        <v>41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295" t="e">
        <f>(F23+H23+J23)/S23</f>
        <v>#DIV/0!</v>
      </c>
    </row>
    <row r="24" spans="4:20">
      <c r="D24" s="157" t="s">
        <v>183</v>
      </c>
      <c r="E24" s="135" t="str">
        <f>[1]Общие!$B$7</f>
        <v>Забор крови венозный</v>
      </c>
      <c r="F24" s="137">
        <f>[1]Общие!$L$8</f>
        <v>25.392788898803996</v>
      </c>
      <c r="G24" s="175">
        <f>F24/S24</f>
        <v>0.31740986123504994</v>
      </c>
      <c r="H24" s="137">
        <f>[1]Общие!$M$8</f>
        <v>21.717400000000001</v>
      </c>
      <c r="I24" s="175">
        <f>H24/S24</f>
        <v>0.27146750000000003</v>
      </c>
      <c r="J24" s="135"/>
      <c r="K24" s="135"/>
      <c r="L24" s="174">
        <f>F24+H24+J24</f>
        <v>47.110188898803997</v>
      </c>
      <c r="M24" s="137">
        <f>[1]Общие!$N$8</f>
        <v>28.783963006398292</v>
      </c>
      <c r="N24" s="175">
        <f>M24/S24</f>
        <v>0.35979953757997862</v>
      </c>
      <c r="O24" s="196">
        <f>[1]Общие!$O$8</f>
        <v>75.894151905202293</v>
      </c>
      <c r="P24" s="181">
        <f>O24/S24</f>
        <v>0.9486768988150287</v>
      </c>
      <c r="Q24" s="197">
        <f>[1]Общие!$P$8</f>
        <v>7.5894151905202296</v>
      </c>
      <c r="R24" s="186">
        <f>(S24-O24)/S24</f>
        <v>5.132310118497134E-2</v>
      </c>
      <c r="S24" s="194">
        <f>[1]Общие!$R$8</f>
        <v>80</v>
      </c>
      <c r="T24" s="295">
        <f>(F24+H24+J24)/S24</f>
        <v>0.58887736123504997</v>
      </c>
    </row>
    <row r="25" spans="4:20">
      <c r="D25" s="157" t="s">
        <v>194</v>
      </c>
      <c r="E25" s="135" t="str">
        <f>[1]Общие!$B$127</f>
        <v>Забор материала на исследование (гинекологический)</v>
      </c>
      <c r="F25" s="137">
        <f>[1]Общие!$L$128</f>
        <v>4.2657912421541218</v>
      </c>
      <c r="G25" s="175">
        <f>F25/S25</f>
        <v>4.7397680468379132E-2</v>
      </c>
      <c r="H25" s="137">
        <f>[1]Общие!$M$128</f>
        <v>50.4</v>
      </c>
      <c r="I25" s="175">
        <f>H25/S25</f>
        <v>0.55999999999999994</v>
      </c>
      <c r="J25" s="135"/>
      <c r="K25" s="135"/>
      <c r="L25" s="174">
        <f>F25+H25+J25</f>
        <v>54.665791242154121</v>
      </c>
      <c r="M25" s="137">
        <f>[1]Общие!$N$128</f>
        <v>33.400377914205365</v>
      </c>
      <c r="N25" s="175">
        <f>M25/S25</f>
        <v>0.37111531015783739</v>
      </c>
      <c r="O25" s="196">
        <f>[1]Общие!$O$128</f>
        <v>88.066169156359479</v>
      </c>
      <c r="P25" s="181">
        <f>O25/S25</f>
        <v>0.97851299062621644</v>
      </c>
      <c r="Q25" s="197">
        <f>[1]Общие!$P$128</f>
        <v>4.4033084578179738</v>
      </c>
      <c r="R25" s="186">
        <f>(S25-O25)/S25</f>
        <v>2.1487009373783571E-2</v>
      </c>
      <c r="S25" s="194">
        <f>[1]Общие!$R$128</f>
        <v>90</v>
      </c>
      <c r="T25" s="295">
        <f t="shared" ref="T25:T52" si="7">(F25+H25+J25)/S25</f>
        <v>0.60739768046837916</v>
      </c>
    </row>
    <row r="26" spans="4:20">
      <c r="D26" s="157" t="s">
        <v>675</v>
      </c>
      <c r="E26" s="135" t="str">
        <f>[1]Общие!$B$133</f>
        <v>Взятие соскоба на энтеробиоз</v>
      </c>
      <c r="F26" s="137">
        <f>[1]Общие!$L$134</f>
        <v>22.378997131916243</v>
      </c>
      <c r="G26" s="175">
        <f>F26/S26</f>
        <v>0.44757994263832485</v>
      </c>
      <c r="H26" s="137">
        <f>[1]Общие!$M$134</f>
        <v>5.1666666666666661</v>
      </c>
      <c r="I26" s="175">
        <f>H26/S26</f>
        <v>0.10333333333333332</v>
      </c>
      <c r="J26" s="135"/>
      <c r="K26" s="135"/>
      <c r="L26" s="174">
        <f>F26+H26+J26</f>
        <v>27.545663798582908</v>
      </c>
      <c r="M26" s="137">
        <f>[1]Общие!$N$134</f>
        <v>16.830188676768902</v>
      </c>
      <c r="N26" s="175">
        <f>M26/S26</f>
        <v>0.33660377353537801</v>
      </c>
      <c r="O26" s="196">
        <f>[1]Общие!$O$134</f>
        <v>44.375852475351806</v>
      </c>
      <c r="P26" s="181">
        <f>O26/S26</f>
        <v>0.88751704950703614</v>
      </c>
      <c r="Q26" s="197">
        <f>[1]Общие!$P$134</f>
        <v>8.8751704950703623</v>
      </c>
      <c r="R26" s="186">
        <f>(S26-O26)/S26</f>
        <v>0.11248295049296388</v>
      </c>
      <c r="S26" s="194">
        <f>[1]Общие!$R$134</f>
        <v>50</v>
      </c>
      <c r="T26" s="295">
        <f t="shared" si="7"/>
        <v>0.55091327597165818</v>
      </c>
    </row>
    <row r="27" spans="4:20">
      <c r="D27" s="156" t="s">
        <v>195</v>
      </c>
      <c r="E27" s="134" t="s">
        <v>42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95"/>
      <c r="T27" s="295" t="e">
        <f t="shared" si="7"/>
        <v>#DIV/0!</v>
      </c>
    </row>
    <row r="28" spans="4:20">
      <c r="D28" s="157" t="s">
        <v>203</v>
      </c>
      <c r="E28" s="135" t="str">
        <f>[2]ЛОР!$B$86</f>
        <v>Забор иатериала из зева, носа, гортани, уха</v>
      </c>
      <c r="F28" s="137">
        <f>SUM([1]ЛОР!$L$87:$L$88)</f>
        <v>8.2945734503127806</v>
      </c>
      <c r="G28" s="291">
        <f>F28/S28</f>
        <v>0.2764857816770927</v>
      </c>
      <c r="H28" s="137">
        <f>[1]ЛОР!$M$87</f>
        <v>7.2</v>
      </c>
      <c r="I28" s="291">
        <f>H28/S28</f>
        <v>0.24000000000000002</v>
      </c>
      <c r="J28" s="135"/>
      <c r="K28" s="135"/>
      <c r="L28" s="174">
        <f>F28+H28+J28</f>
        <v>15.494573450312782</v>
      </c>
      <c r="M28" s="137">
        <f>[1]ЛОР!$N$87</f>
        <v>9.4670651809899002</v>
      </c>
      <c r="N28" s="291">
        <f>M28/S28</f>
        <v>0.31556883936633001</v>
      </c>
      <c r="O28" s="196">
        <f>[1]ЛОР!$O$87</f>
        <v>24.96163863130268</v>
      </c>
      <c r="P28" s="181">
        <f>O28/S28</f>
        <v>0.83205462104342265</v>
      </c>
      <c r="Q28" s="197">
        <f>[1]ЛОР!$P$87</f>
        <v>4.9923277262605366</v>
      </c>
      <c r="R28" s="186">
        <f>(S28-O28)/S28</f>
        <v>0.16794537895657732</v>
      </c>
      <c r="S28" s="194">
        <f>[1]ЛОР!$R$87</f>
        <v>30</v>
      </c>
      <c r="T28" s="295">
        <f t="shared" si="7"/>
        <v>0.51648578167709269</v>
      </c>
    </row>
    <row r="29" spans="4:20">
      <c r="D29" s="162" t="s">
        <v>217</v>
      </c>
      <c r="E29" s="132" t="s">
        <v>45</v>
      </c>
      <c r="F29" s="132"/>
      <c r="G29" s="210"/>
      <c r="H29" s="130"/>
      <c r="I29" s="210"/>
      <c r="J29" s="132"/>
      <c r="K29" s="132"/>
      <c r="L29" s="132"/>
      <c r="M29" s="132"/>
      <c r="N29" s="210"/>
      <c r="O29" s="132"/>
      <c r="P29" s="214"/>
      <c r="Q29" s="132"/>
      <c r="R29" s="214"/>
      <c r="S29" s="132"/>
      <c r="T29" s="295" t="e">
        <f t="shared" si="7"/>
        <v>#DIV/0!</v>
      </c>
    </row>
    <row r="30" spans="4:20">
      <c r="D30" s="161" t="s">
        <v>669</v>
      </c>
      <c r="E30" s="133" t="str">
        <f>[2]Урологические!$B$56</f>
        <v>Забор материала на исследование (урологический)</v>
      </c>
      <c r="F30" s="147">
        <f>SUM([1]Урологические!$L$57:$L$58)</f>
        <v>14.153726045756633</v>
      </c>
      <c r="G30" s="210">
        <f>F30/S30</f>
        <v>0.35384315114391585</v>
      </c>
      <c r="H30" s="147">
        <f>[1]Урологические!$M$57</f>
        <v>7.13</v>
      </c>
      <c r="I30" s="210">
        <f>H30/S30</f>
        <v>0.17824999999999999</v>
      </c>
      <c r="J30" s="147"/>
      <c r="K30" s="147"/>
      <c r="L30" s="174">
        <f>F30+H30+J30</f>
        <v>21.283726045756634</v>
      </c>
      <c r="M30" s="147">
        <f>[1]Урологические!$N$57</f>
        <v>13.004192881827477</v>
      </c>
      <c r="N30" s="210">
        <f>M30/S30</f>
        <v>0.32510482204568691</v>
      </c>
      <c r="O30" s="190">
        <f>[1]Урологические!$O$57</f>
        <v>34.287918927584109</v>
      </c>
      <c r="P30" s="213">
        <f>O30/S30</f>
        <v>0.85719797318960267</v>
      </c>
      <c r="Q30" s="191">
        <f>[1]Урологические!$P$57</f>
        <v>6.8575837855168222</v>
      </c>
      <c r="R30" s="186">
        <f>(S30-O30)/S30</f>
        <v>0.14280202681039728</v>
      </c>
      <c r="S30" s="189">
        <f>[1]Урологические!$R$57</f>
        <v>40</v>
      </c>
      <c r="T30" s="295">
        <f t="shared" si="7"/>
        <v>0.53209315114391587</v>
      </c>
    </row>
    <row r="31" spans="4:20">
      <c r="D31" s="163" t="s">
        <v>231</v>
      </c>
      <c r="E31" s="131" t="s">
        <v>47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295" t="e">
        <f t="shared" si="7"/>
        <v>#DIV/0!</v>
      </c>
    </row>
    <row r="32" spans="4:20">
      <c r="D32" s="162" t="s">
        <v>232</v>
      </c>
      <c r="E32" s="132" t="s">
        <v>48</v>
      </c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295" t="e">
        <f t="shared" si="7"/>
        <v>#DIV/0!</v>
      </c>
    </row>
    <row r="33" spans="4:20">
      <c r="D33" s="161" t="s">
        <v>233</v>
      </c>
      <c r="E33" s="142" t="str">
        <f>[3]Гематология!$B$8</f>
        <v>Общий анализ крови</v>
      </c>
      <c r="F33" s="147">
        <f>SUM([3]Гематология!$L$9:$L$10)</f>
        <v>77.713848196208517</v>
      </c>
      <c r="G33" s="215">
        <f>F33/S33</f>
        <v>0.43174360109004734</v>
      </c>
      <c r="H33" s="147">
        <f>[3]Гематология!$M$9</f>
        <v>11.531393333333334</v>
      </c>
      <c r="I33" s="215">
        <f>H33/S33</f>
        <v>6.4063296296296299E-2</v>
      </c>
      <c r="J33" s="147">
        <f>[3]Гематология!$N$9</f>
        <v>4.0831786436695996</v>
      </c>
      <c r="K33" s="215">
        <f>J33/S33</f>
        <v>2.2684325798164443E-2</v>
      </c>
      <c r="L33" s="174">
        <f t="shared" ref="L33:L39" si="8">F33+H33+J33</f>
        <v>93.328420173211455</v>
      </c>
      <c r="M33" s="216">
        <f>[3]Гематология!$O$9</f>
        <v>54.528156025895903</v>
      </c>
      <c r="N33" s="215">
        <f>M33/S33</f>
        <v>0.30293420014386613</v>
      </c>
      <c r="O33" s="190">
        <f>[3]Гематология!$P$9</f>
        <v>147.85657619910737</v>
      </c>
      <c r="P33" s="217">
        <f>O33/S33</f>
        <v>0.8214254233283742</v>
      </c>
      <c r="Q33" s="191">
        <f>[3]Гематология!$Q$9</f>
        <v>29.571315239821473</v>
      </c>
      <c r="R33" s="186">
        <f t="shared" ref="R33:R39" si="9">(S33-O33)/S33</f>
        <v>0.17857457667162574</v>
      </c>
      <c r="S33" s="189">
        <f>[3]Гематология!$S$9</f>
        <v>180</v>
      </c>
      <c r="T33" s="295">
        <f t="shared" si="7"/>
        <v>0.51849122318450813</v>
      </c>
    </row>
    <row r="34" spans="4:20">
      <c r="D34" s="161" t="s">
        <v>234</v>
      </c>
      <c r="E34" s="142" t="str">
        <f>[3]Гематология!$B$11</f>
        <v>Тромбоциты</v>
      </c>
      <c r="F34" s="147">
        <f>SUM([3]Гематология!$L$11:$L$12)</f>
        <v>45.419853097748813</v>
      </c>
      <c r="G34" s="215">
        <f t="shared" ref="G34:G39" si="10">F34/S34</f>
        <v>0.41290775543408015</v>
      </c>
      <c r="H34" s="147">
        <f>[3]Гематология!$M$12</f>
        <v>10.5162</v>
      </c>
      <c r="I34" s="215">
        <f t="shared" ref="I34:I39" si="11">H34/S34</f>
        <v>9.5601818181818177E-2</v>
      </c>
      <c r="J34" s="147">
        <f>[3]Гематология!$N$12</f>
        <v>2.1119889536222067</v>
      </c>
      <c r="K34" s="215">
        <f t="shared" ref="K34:K39" si="12">J34/S34</f>
        <v>1.9199899578383698E-2</v>
      </c>
      <c r="L34" s="174">
        <f t="shared" si="8"/>
        <v>58.04804205137102</v>
      </c>
      <c r="M34" s="216">
        <f>[3]Гематология!$O$12</f>
        <v>34.176498136062612</v>
      </c>
      <c r="N34" s="215">
        <f t="shared" ref="N34:N39" si="13">M34/S34</f>
        <v>0.31069543760056922</v>
      </c>
      <c r="O34" s="190">
        <f>[3]Гематология!$P$12</f>
        <v>92.224540187433632</v>
      </c>
      <c r="P34" s="217">
        <f t="shared" ref="P34:P39" si="14">O34/S34</f>
        <v>0.83840491079485124</v>
      </c>
      <c r="Q34" s="191">
        <f>[3]Гематология!$Q$12</f>
        <v>18.444908037486726</v>
      </c>
      <c r="R34" s="186">
        <f t="shared" si="9"/>
        <v>0.16159508920514878</v>
      </c>
      <c r="S34" s="189">
        <f>[3]Гематология!$S$12</f>
        <v>110</v>
      </c>
      <c r="T34" s="295">
        <f t="shared" si="7"/>
        <v>0.52770947319428196</v>
      </c>
    </row>
    <row r="35" spans="4:20">
      <c r="D35" s="161" t="s">
        <v>235</v>
      </c>
      <c r="E35" s="142" t="str">
        <f>[3]Гематология!$B$14</f>
        <v>Ретикулоциты</v>
      </c>
      <c r="F35" s="147">
        <f>SUM([3]Гематология!$L$15:$L$16)</f>
        <v>45.419853097748813</v>
      </c>
      <c r="G35" s="215">
        <f t="shared" si="10"/>
        <v>0.41290775543408015</v>
      </c>
      <c r="H35" s="147">
        <f>[3]Гематология!$M$15</f>
        <v>8.0678699999999992</v>
      </c>
      <c r="I35" s="215">
        <f t="shared" si="11"/>
        <v>7.3344272727272716E-2</v>
      </c>
      <c r="J35" s="147">
        <f>[3]Гематология!$N$15</f>
        <v>2.1119889536222067</v>
      </c>
      <c r="K35" s="215">
        <f t="shared" si="12"/>
        <v>1.9199899578383698E-2</v>
      </c>
      <c r="L35" s="174">
        <f t="shared" si="8"/>
        <v>55.599712051371021</v>
      </c>
      <c r="M35" s="216">
        <f>[3]Гематология!$O$15</f>
        <v>32.6805873406541</v>
      </c>
      <c r="N35" s="215">
        <f t="shared" si="13"/>
        <v>0.29709624855140093</v>
      </c>
      <c r="O35" s="190">
        <f>[3]Гематология!$P$15</f>
        <v>88.280299392025114</v>
      </c>
      <c r="P35" s="217">
        <f t="shared" si="14"/>
        <v>0.80254817629113739</v>
      </c>
      <c r="Q35" s="191">
        <f>[3]Гематология!$Q$15</f>
        <v>17.656059878405024</v>
      </c>
      <c r="R35" s="186">
        <f t="shared" si="9"/>
        <v>0.19745182370886261</v>
      </c>
      <c r="S35" s="189">
        <f>[3]Гематология!$S$15</f>
        <v>110</v>
      </c>
      <c r="T35" s="295">
        <f t="shared" si="7"/>
        <v>0.50545192773973657</v>
      </c>
    </row>
    <row r="36" spans="4:20">
      <c r="D36" s="161" t="s">
        <v>236</v>
      </c>
      <c r="E36" s="142" t="str">
        <f>[3]Гематология!$B$17</f>
        <v>Определение свертываемости крови</v>
      </c>
      <c r="F36" s="147">
        <f>SUM([3]Гематология!$L$18:$L$19)</f>
        <v>49.339951027251182</v>
      </c>
      <c r="G36" s="215">
        <f t="shared" si="10"/>
        <v>0.4485450093386471</v>
      </c>
      <c r="H36" s="147">
        <f>[3]Гематология!$M$18</f>
        <v>7.4620699999999998</v>
      </c>
      <c r="I36" s="215">
        <f t="shared" si="11"/>
        <v>6.7836999999999995E-2</v>
      </c>
      <c r="J36" s="147">
        <f>[3]Гематология!$N$18</f>
        <v>2.8159852714962761</v>
      </c>
      <c r="K36" s="215">
        <f t="shared" si="12"/>
        <v>2.55998661045116E-2</v>
      </c>
      <c r="L36" s="174">
        <f t="shared" si="8"/>
        <v>59.618006298747453</v>
      </c>
      <c r="M36" s="216">
        <f>[3]Гематология!$O$18</f>
        <v>34.705597879242717</v>
      </c>
      <c r="N36" s="215">
        <f t="shared" si="13"/>
        <v>0.3155054352658429</v>
      </c>
      <c r="O36" s="190">
        <f>[3]Гематология!$P$18</f>
        <v>94.323604177990177</v>
      </c>
      <c r="P36" s="217">
        <f t="shared" si="14"/>
        <v>0.85748731070900164</v>
      </c>
      <c r="Q36" s="191">
        <f>[3]Гематология!$Q$18</f>
        <v>18.864720835598035</v>
      </c>
      <c r="R36" s="186">
        <f t="shared" si="9"/>
        <v>0.14251268929099839</v>
      </c>
      <c r="S36" s="189">
        <f>[3]Гематология!$S$18</f>
        <v>110</v>
      </c>
      <c r="T36" s="295">
        <f t="shared" si="7"/>
        <v>0.54198187544315868</v>
      </c>
    </row>
    <row r="37" spans="4:20">
      <c r="D37" s="161" t="s">
        <v>237</v>
      </c>
      <c r="E37" s="142" t="str">
        <f>[3]Гематология!$B$20</f>
        <v>Определение длительности кровотечения</v>
      </c>
      <c r="F37" s="147">
        <f>SUM([3]Гематология!$L$21:$L$22)</f>
        <v>44.405955924526062</v>
      </c>
      <c r="G37" s="215">
        <f t="shared" si="10"/>
        <v>0.44405955924526064</v>
      </c>
      <c r="H37" s="147">
        <f>[3]Гематология!$M$21</f>
        <v>7.7399999999999993</v>
      </c>
      <c r="I37" s="215">
        <f t="shared" si="11"/>
        <v>7.7399999999999997E-2</v>
      </c>
      <c r="J37" s="147">
        <f>[3]Гематология!$N$21</f>
        <v>1.6895911628977656</v>
      </c>
      <c r="K37" s="215">
        <f t="shared" si="12"/>
        <v>1.6895911628977654E-2</v>
      </c>
      <c r="L37" s="174">
        <f t="shared" si="8"/>
        <v>53.835547087423826</v>
      </c>
      <c r="M37" s="216">
        <f>[3]Гематология!$O$21</f>
        <v>31.860777919804512</v>
      </c>
      <c r="N37" s="215">
        <f t="shared" si="13"/>
        <v>0.31860777919804512</v>
      </c>
      <c r="O37" s="190">
        <f>[3]Гематология!$P$21</f>
        <v>85.696325007228339</v>
      </c>
      <c r="P37" s="217">
        <f t="shared" si="14"/>
        <v>0.85696325007228336</v>
      </c>
      <c r="Q37" s="191">
        <f>[3]Гематология!$Q$21</f>
        <v>17.139265001445668</v>
      </c>
      <c r="R37" s="186">
        <f t="shared" si="9"/>
        <v>0.14303674992771662</v>
      </c>
      <c r="S37" s="189">
        <f>[3]Гематология!$S$21</f>
        <v>100</v>
      </c>
      <c r="T37" s="295">
        <f t="shared" si="7"/>
        <v>0.5383554708742383</v>
      </c>
    </row>
    <row r="38" spans="4:20">
      <c r="D38" s="161" t="s">
        <v>238</v>
      </c>
      <c r="E38" s="143" t="str">
        <f>[3]Гематология!$B$23</f>
        <v>Исследование отделяемого слизистой зева на эозинофилы</v>
      </c>
      <c r="F38" s="147">
        <f>SUM([3]Гематология!$L$24:$L$25)</f>
        <v>63.58779433684834</v>
      </c>
      <c r="G38" s="215">
        <f t="shared" si="10"/>
        <v>0.45419853097748814</v>
      </c>
      <c r="H38" s="147">
        <f>[3]Гематология!$M$24</f>
        <v>8.49</v>
      </c>
      <c r="I38" s="215">
        <f t="shared" si="11"/>
        <v>6.0642857142857144E-2</v>
      </c>
      <c r="J38" s="147">
        <f>[3]Гематология!$N$24</f>
        <v>2.9567845350710895</v>
      </c>
      <c r="K38" s="215">
        <f t="shared" si="12"/>
        <v>2.111988953622207E-2</v>
      </c>
      <c r="L38" s="174">
        <f t="shared" si="8"/>
        <v>75.034578871919436</v>
      </c>
      <c r="M38" s="216">
        <f>[3]Гематология!$O$24</f>
        <v>44.03897785744811</v>
      </c>
      <c r="N38" s="215">
        <f t="shared" si="13"/>
        <v>0.31456412755320079</v>
      </c>
      <c r="O38" s="190">
        <f>[3]Гематология!$P$24</f>
        <v>119.07355672936754</v>
      </c>
      <c r="P38" s="217">
        <f t="shared" si="14"/>
        <v>0.85052540520976816</v>
      </c>
      <c r="Q38" s="191">
        <f>[3]Гематология!$Q$24</f>
        <v>23.814711345873508</v>
      </c>
      <c r="R38" s="186">
        <f t="shared" si="9"/>
        <v>0.14947459479023187</v>
      </c>
      <c r="S38" s="189">
        <f>[3]Гематология!$S$24</f>
        <v>140</v>
      </c>
      <c r="T38" s="295">
        <f t="shared" si="7"/>
        <v>0.53596127765656743</v>
      </c>
    </row>
    <row r="39" spans="4:20">
      <c r="D39" s="161" t="s">
        <v>239</v>
      </c>
      <c r="E39" s="143" t="str">
        <f>[3]Гематология!$B$26</f>
        <v>Исследование отделяемого слизистой носа на эозинофилы</v>
      </c>
      <c r="F39" s="147">
        <f>SUM([3]Гематология!$L$27:$L$28)</f>
        <v>63.58779433684834</v>
      </c>
      <c r="G39" s="215">
        <f t="shared" si="10"/>
        <v>0.45419853097748814</v>
      </c>
      <c r="H39" s="147">
        <f>[3]Гематология!$M$27</f>
        <v>8.49</v>
      </c>
      <c r="I39" s="215">
        <f t="shared" si="11"/>
        <v>6.0642857142857144E-2</v>
      </c>
      <c r="J39" s="147">
        <f>[3]Гематология!$N$27</f>
        <v>2.9567845350710895</v>
      </c>
      <c r="K39" s="215">
        <f t="shared" si="12"/>
        <v>2.111988953622207E-2</v>
      </c>
      <c r="L39" s="174">
        <f t="shared" si="8"/>
        <v>75.034578871919436</v>
      </c>
      <c r="M39" s="216">
        <f>[3]Гематология!$O$27</f>
        <v>44.03897785744811</v>
      </c>
      <c r="N39" s="215">
        <f t="shared" si="13"/>
        <v>0.31456412755320079</v>
      </c>
      <c r="O39" s="190">
        <f>[3]Гематология!$P$27</f>
        <v>119.07355672936754</v>
      </c>
      <c r="P39" s="217">
        <f t="shared" si="14"/>
        <v>0.85052540520976816</v>
      </c>
      <c r="Q39" s="191">
        <f>[3]Гематология!$Q$27</f>
        <v>23.814711345873508</v>
      </c>
      <c r="R39" s="186">
        <f t="shared" si="9"/>
        <v>0.14947459479023187</v>
      </c>
      <c r="S39" s="189">
        <f>[3]Гематология!$S$27</f>
        <v>140</v>
      </c>
      <c r="T39" s="295">
        <f t="shared" si="7"/>
        <v>0.53596127765656743</v>
      </c>
    </row>
    <row r="40" spans="4:20">
      <c r="D40" s="163" t="s">
        <v>240</v>
      </c>
      <c r="E40" s="132" t="s">
        <v>19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295" t="e">
        <f t="shared" si="7"/>
        <v>#DIV/0!</v>
      </c>
    </row>
    <row r="41" spans="4:20">
      <c r="D41" s="161" t="s">
        <v>241</v>
      </c>
      <c r="E41" s="144" t="str">
        <f>[3]Биохимия!$B$8</f>
        <v>Общий белок</v>
      </c>
      <c r="F41" s="147">
        <f>SUM([3]Биохимия!$L$9:$L$10)</f>
        <v>30.279902065165878</v>
      </c>
      <c r="G41" s="215">
        <f>F41/S41</f>
        <v>0.37849877581457347</v>
      </c>
      <c r="H41" s="147">
        <f>[3]Биохимия!$M$9</f>
        <v>7.9209999999999994</v>
      </c>
      <c r="I41" s="215">
        <f>H41/S41</f>
        <v>9.9012499999999989E-2</v>
      </c>
      <c r="J41" s="147">
        <f>[3]Биохимия!$N$9</f>
        <v>5.9087886200914008</v>
      </c>
      <c r="K41" s="215">
        <f>J41/S41</f>
        <v>7.385985775114251E-2</v>
      </c>
      <c r="L41" s="174">
        <f t="shared" ref="L41:L60" si="15">F41+H41+J41</f>
        <v>44.109690685257277</v>
      </c>
      <c r="M41" s="147">
        <f>[3]Биохимия!$O$9</f>
        <v>23.340457288692679</v>
      </c>
      <c r="N41" s="215">
        <f>M41/S41</f>
        <v>0.29175571610865847</v>
      </c>
      <c r="O41" s="190">
        <f>[3]Биохимия!$P$9</f>
        <v>67.450147973949953</v>
      </c>
      <c r="P41" s="217">
        <f>O41/S41</f>
        <v>0.84312684967437446</v>
      </c>
      <c r="Q41" s="191">
        <f>[3]Биохимия!$Q$9</f>
        <v>13.490029594789991</v>
      </c>
      <c r="R41" s="186">
        <f t="shared" ref="R41:R83" si="16">(S41-O41)/S41</f>
        <v>0.1568731503256256</v>
      </c>
      <c r="S41" s="189">
        <f>[3]Биохимия!$S$9</f>
        <v>80</v>
      </c>
      <c r="T41" s="295">
        <f t="shared" si="7"/>
        <v>0.55137113356571599</v>
      </c>
    </row>
    <row r="42" spans="4:20">
      <c r="D42" s="161" t="s">
        <v>242</v>
      </c>
      <c r="E42" s="143" t="str">
        <f>[3]Биохимия!$B$11</f>
        <v>Мочевина</v>
      </c>
      <c r="F42" s="147">
        <f>SUM([3]Биохимия!$L$12:$L$13)</f>
        <v>30.279902065165878</v>
      </c>
      <c r="G42" s="215">
        <f t="shared" ref="G42:G60" si="17">F42/S42</f>
        <v>0.33644335627962085</v>
      </c>
      <c r="H42" s="147">
        <f>[3]Биохимия!$M$12</f>
        <v>10.276999999999999</v>
      </c>
      <c r="I42" s="215">
        <f t="shared" ref="I42:I60" si="18">H42/S42</f>
        <v>0.11418888888888888</v>
      </c>
      <c r="J42" s="147">
        <f>[3]Биохимия!$N$12</f>
        <v>5.9087886200914008</v>
      </c>
      <c r="K42" s="215">
        <f t="shared" ref="K42:K60" si="19">J42/S42</f>
        <v>6.5653206889904447E-2</v>
      </c>
      <c r="L42" s="174">
        <f t="shared" si="15"/>
        <v>46.465690685257279</v>
      </c>
      <c r="M42" s="147">
        <f>[3]Биохимия!$O$12</f>
        <v>24.779955164380375</v>
      </c>
      <c r="N42" s="215">
        <f t="shared" ref="N42:N60" si="20">M42/S42</f>
        <v>0.27533283515978196</v>
      </c>
      <c r="O42" s="190">
        <f>[3]Биохимия!$P$12</f>
        <v>71.245645849637654</v>
      </c>
      <c r="P42" s="217">
        <f t="shared" ref="P42:P60" si="21">O42/S42</f>
        <v>0.79161828721819616</v>
      </c>
      <c r="Q42" s="191">
        <f>[3]Биохимия!$Q$12</f>
        <v>14.249129169927532</v>
      </c>
      <c r="R42" s="186">
        <f t="shared" si="16"/>
        <v>0.20838171278180384</v>
      </c>
      <c r="S42" s="189">
        <f>[3]Биохимия!$S$12</f>
        <v>90</v>
      </c>
      <c r="T42" s="295">
        <f t="shared" si="7"/>
        <v>0.51628545205841425</v>
      </c>
    </row>
    <row r="43" spans="4:20">
      <c r="D43" s="161" t="s">
        <v>243</v>
      </c>
      <c r="E43" s="143" t="str">
        <f>[3]Биохимия!$B$14</f>
        <v>Мочевая кислота</v>
      </c>
      <c r="F43" s="147">
        <f>SUM([3]Биохимия!$L$15:$L$16)</f>
        <v>27.25191185864929</v>
      </c>
      <c r="G43" s="215">
        <f t="shared" si="17"/>
        <v>0.34064889823311612</v>
      </c>
      <c r="H43" s="147">
        <f>[3]Биохимия!$M$15</f>
        <v>10.443099999999999</v>
      </c>
      <c r="I43" s="215">
        <f t="shared" si="18"/>
        <v>0.13053874999999998</v>
      </c>
      <c r="J43" s="147">
        <f>[3]Биохимия!$N$15</f>
        <v>5.9087886200914008</v>
      </c>
      <c r="K43" s="215">
        <f t="shared" si="19"/>
        <v>7.385985775114251E-2</v>
      </c>
      <c r="L43" s="174">
        <f t="shared" si="15"/>
        <v>43.603800478740688</v>
      </c>
      <c r="M43" s="147">
        <f>[3]Биохимия!$O$15</f>
        <v>23.031362264239437</v>
      </c>
      <c r="N43" s="215">
        <f t="shared" si="20"/>
        <v>0.28789202830299299</v>
      </c>
      <c r="O43" s="190">
        <f>[3]Биохимия!$P$15</f>
        <v>66.635162742980128</v>
      </c>
      <c r="P43" s="217">
        <f t="shared" si="21"/>
        <v>0.83293953428725165</v>
      </c>
      <c r="Q43" s="191">
        <f>[3]Биохимия!$Q$15</f>
        <v>13.327032548596026</v>
      </c>
      <c r="R43" s="186">
        <f t="shared" si="16"/>
        <v>0.16706046571274841</v>
      </c>
      <c r="S43" s="189">
        <f>[3]Биохимия!$S$15</f>
        <v>80</v>
      </c>
      <c r="T43" s="295">
        <f t="shared" si="7"/>
        <v>0.54504750598425855</v>
      </c>
    </row>
    <row r="44" spans="4:20">
      <c r="D44" s="161" t="s">
        <v>244</v>
      </c>
      <c r="E44" s="143" t="str">
        <f>[3]Биохимия!$B$17</f>
        <v>Железо сывороточное</v>
      </c>
      <c r="F44" s="147">
        <f>SUM([3]Биохимия!$L$18:$L$19)</f>
        <v>30.279902065165878</v>
      </c>
      <c r="G44" s="215">
        <f t="shared" si="17"/>
        <v>0.37849877581457347</v>
      </c>
      <c r="H44" s="147">
        <f>[3]Биохимия!$M$18</f>
        <v>9.6239999999999988</v>
      </c>
      <c r="I44" s="215">
        <f t="shared" si="18"/>
        <v>0.12029999999999999</v>
      </c>
      <c r="J44" s="147">
        <f>[3]Биохимия!$N$18</f>
        <v>5.9087886200914008</v>
      </c>
      <c r="K44" s="215">
        <f t="shared" si="19"/>
        <v>7.385985775114251E-2</v>
      </c>
      <c r="L44" s="174">
        <f t="shared" si="15"/>
        <v>45.81269068525728</v>
      </c>
      <c r="M44" s="147">
        <f>[3]Биохимия!$O$18</f>
        <v>24.380977187799704</v>
      </c>
      <c r="N44" s="215">
        <f t="shared" si="20"/>
        <v>0.30476221484749633</v>
      </c>
      <c r="O44" s="190">
        <f>[3]Биохимия!$P$18</f>
        <v>70.193667873056981</v>
      </c>
      <c r="P44" s="217">
        <f t="shared" si="21"/>
        <v>0.87742084841321222</v>
      </c>
      <c r="Q44" s="191">
        <f>[3]Биохимия!$Q$18</f>
        <v>14.038733574611397</v>
      </c>
      <c r="R44" s="186">
        <f t="shared" si="16"/>
        <v>0.12257915158678774</v>
      </c>
      <c r="S44" s="189">
        <f>[3]Биохимия!$S$18</f>
        <v>80</v>
      </c>
      <c r="T44" s="295">
        <f t="shared" si="7"/>
        <v>0.572658633565716</v>
      </c>
    </row>
    <row r="45" spans="4:20">
      <c r="D45" s="161" t="s">
        <v>245</v>
      </c>
      <c r="E45" s="143" t="str">
        <f>[3]Биохимия!$B$20</f>
        <v>Билирубин и его фракции</v>
      </c>
      <c r="F45" s="147">
        <f>SUM([3]Биохимия!$L$21:$L$22)</f>
        <v>30.279902065165878</v>
      </c>
      <c r="G45" s="215">
        <f t="shared" si="17"/>
        <v>0.37849877581457347</v>
      </c>
      <c r="H45" s="147">
        <f>[3]Биохимия!$M$21</f>
        <v>9.1989999999999998</v>
      </c>
      <c r="I45" s="215">
        <f t="shared" si="18"/>
        <v>0.11498749999999999</v>
      </c>
      <c r="J45" s="147">
        <f>[3]Биохимия!$N$21</f>
        <v>5.9087886200914008</v>
      </c>
      <c r="K45" s="215">
        <f t="shared" si="19"/>
        <v>7.385985775114251E-2</v>
      </c>
      <c r="L45" s="174">
        <f t="shared" si="15"/>
        <v>45.387690685257276</v>
      </c>
      <c r="M45" s="147">
        <f>[3]Биохимия!$O$21</f>
        <v>24.121305457253321</v>
      </c>
      <c r="N45" s="215">
        <f t="shared" si="20"/>
        <v>0.30151631821566649</v>
      </c>
      <c r="O45" s="190">
        <f>[3]Биохимия!$P$21</f>
        <v>69.508996142510597</v>
      </c>
      <c r="P45" s="217">
        <f t="shared" si="21"/>
        <v>0.86886245178138244</v>
      </c>
      <c r="Q45" s="191">
        <f>[3]Биохимия!$Q$21</f>
        <v>13.901799228502121</v>
      </c>
      <c r="R45" s="186">
        <f t="shared" si="16"/>
        <v>0.13113754821861753</v>
      </c>
      <c r="S45" s="189">
        <f>[3]Биохимия!$S$21</f>
        <v>80</v>
      </c>
      <c r="T45" s="295">
        <f t="shared" si="7"/>
        <v>0.56734613356571595</v>
      </c>
    </row>
    <row r="46" spans="4:20">
      <c r="D46" s="161" t="s">
        <v>246</v>
      </c>
      <c r="E46" s="143" t="str">
        <f>[3]Биохимия!$B$23</f>
        <v>Тимоловая проба</v>
      </c>
      <c r="F46" s="147">
        <f>SUM([3]Биохимия!$L$24:$L$25)</f>
        <v>30.279902065165878</v>
      </c>
      <c r="G46" s="215">
        <f t="shared" si="17"/>
        <v>0.37849877581457347</v>
      </c>
      <c r="H46" s="147">
        <f>[3]Биохимия!$M$24</f>
        <v>7.9213333333333331</v>
      </c>
      <c r="I46" s="215">
        <f t="shared" si="18"/>
        <v>9.9016666666666669E-2</v>
      </c>
      <c r="J46" s="147">
        <f>[3]Биохимия!$N$24</f>
        <v>5.9087886200914008</v>
      </c>
      <c r="K46" s="215">
        <f t="shared" si="19"/>
        <v>7.385985775114251E-2</v>
      </c>
      <c r="L46" s="174">
        <f t="shared" si="15"/>
        <v>44.110024018590607</v>
      </c>
      <c r="M46" s="147">
        <f>[3]Биохимия!$O$24</f>
        <v>23.340660952795066</v>
      </c>
      <c r="N46" s="215">
        <f t="shared" si="20"/>
        <v>0.29175826190993831</v>
      </c>
      <c r="O46" s="190">
        <f>[3]Биохимия!$P$24</f>
        <v>67.45068497138567</v>
      </c>
      <c r="P46" s="217">
        <f t="shared" si="21"/>
        <v>0.84313356214232082</v>
      </c>
      <c r="Q46" s="191">
        <f>[3]Биохимия!$Q$24</f>
        <v>13.490136994277135</v>
      </c>
      <c r="R46" s="186">
        <f t="shared" si="16"/>
        <v>0.15686643785767912</v>
      </c>
      <c r="S46" s="189">
        <f>[3]Биохимия!$S$24</f>
        <v>80</v>
      </c>
      <c r="T46" s="295">
        <f t="shared" si="7"/>
        <v>0.55137530023238257</v>
      </c>
    </row>
    <row r="47" spans="4:20">
      <c r="D47" s="161" t="s">
        <v>247</v>
      </c>
      <c r="E47" s="143" t="str">
        <f>[3]Биохимия!$B$26</f>
        <v>Альфа-амилаза крови</v>
      </c>
      <c r="F47" s="147">
        <f>SUM([3]Биохимия!$L$27:$L$28)</f>
        <v>22.709926548874403</v>
      </c>
      <c r="G47" s="215">
        <f t="shared" si="17"/>
        <v>0.16221376106338858</v>
      </c>
      <c r="H47" s="147">
        <f>[3]Биохимия!$M$27</f>
        <v>46.27</v>
      </c>
      <c r="I47" s="215">
        <f t="shared" si="18"/>
        <v>0.33050000000000002</v>
      </c>
      <c r="J47" s="147">
        <f>[3]Биохимия!$N$27</f>
        <v>5.9087886200914008</v>
      </c>
      <c r="K47" s="215">
        <f t="shared" si="19"/>
        <v>4.2205633000652866E-2</v>
      </c>
      <c r="L47" s="174">
        <f t="shared" si="15"/>
        <v>74.888715168965803</v>
      </c>
      <c r="M47" s="147">
        <f>[3]Биохимия!$O$27</f>
        <v>42.146204470372631</v>
      </c>
      <c r="N47" s="215">
        <f t="shared" si="20"/>
        <v>0.30104431764551881</v>
      </c>
      <c r="O47" s="190">
        <f>[3]Биохимия!$P$27</f>
        <v>117.03491963933843</v>
      </c>
      <c r="P47" s="217">
        <f t="shared" si="21"/>
        <v>0.83596371170956019</v>
      </c>
      <c r="Q47" s="191">
        <f>[3]Биохимия!$Q$27</f>
        <v>23.406983927867685</v>
      </c>
      <c r="R47" s="186">
        <f t="shared" si="16"/>
        <v>0.16403628829043981</v>
      </c>
      <c r="S47" s="189">
        <f>[3]Биохимия!$S$27</f>
        <v>140</v>
      </c>
      <c r="T47" s="295">
        <f t="shared" si="7"/>
        <v>0.53491939406404143</v>
      </c>
    </row>
    <row r="48" spans="4:20">
      <c r="D48" s="161" t="s">
        <v>248</v>
      </c>
      <c r="E48" s="143" t="str">
        <f>[3]Биохимия!$B$29</f>
        <v>Креатинин</v>
      </c>
      <c r="F48" s="147">
        <f>SUM([3]Биохимия!$L$30:$L$31)</f>
        <v>30.279902065165878</v>
      </c>
      <c r="G48" s="215">
        <f t="shared" si="17"/>
        <v>0.37849877581457347</v>
      </c>
      <c r="H48" s="147">
        <f>[3]Биохимия!$M$30</f>
        <v>8.238999999999999</v>
      </c>
      <c r="I48" s="215">
        <f t="shared" si="18"/>
        <v>0.10298749999999998</v>
      </c>
      <c r="J48" s="147">
        <f>[3]Биохимия!$N$30</f>
        <v>5.9087886200914008</v>
      </c>
      <c r="K48" s="215">
        <f t="shared" si="19"/>
        <v>7.385985775114251E-2</v>
      </c>
      <c r="L48" s="174">
        <f t="shared" si="15"/>
        <v>44.427690685257275</v>
      </c>
      <c r="M48" s="147">
        <f>[3]Биохимия!$O$30</f>
        <v>23.534752842372086</v>
      </c>
      <c r="N48" s="215">
        <f t="shared" si="20"/>
        <v>0.29418441052965105</v>
      </c>
      <c r="O48" s="190">
        <f>[3]Биохимия!$P$30</f>
        <v>67.962443527629361</v>
      </c>
      <c r="P48" s="217">
        <f t="shared" si="21"/>
        <v>0.84953054409536699</v>
      </c>
      <c r="Q48" s="191">
        <f>[3]Биохимия!$Q$30</f>
        <v>13.592488705525874</v>
      </c>
      <c r="R48" s="186">
        <f t="shared" si="16"/>
        <v>0.15046945590463298</v>
      </c>
      <c r="S48" s="189">
        <f>[3]Биохимия!$S$30</f>
        <v>80</v>
      </c>
      <c r="T48" s="295">
        <f t="shared" si="7"/>
        <v>0.55534613356571594</v>
      </c>
    </row>
    <row r="49" spans="4:20">
      <c r="D49" s="161" t="s">
        <v>249</v>
      </c>
      <c r="E49" s="143" t="str">
        <f>[3]Биохимия!$B$32</f>
        <v>Общий холестерин</v>
      </c>
      <c r="F49" s="147">
        <f>SUM([3]Биохимия!$L$33:$L$34)</f>
        <v>27.25191185864929</v>
      </c>
      <c r="G49" s="215">
        <f t="shared" si="17"/>
        <v>0.34064889823311612</v>
      </c>
      <c r="H49" s="147">
        <f>[3]Биохимия!$M$33</f>
        <v>10.5656</v>
      </c>
      <c r="I49" s="215">
        <f t="shared" si="18"/>
        <v>0.13206999999999999</v>
      </c>
      <c r="J49" s="147">
        <f>[3]Биохимия!$N$33</f>
        <v>5.9087886200914008</v>
      </c>
      <c r="K49" s="215">
        <f t="shared" si="19"/>
        <v>7.385985775114251E-2</v>
      </c>
      <c r="L49" s="174">
        <f t="shared" si="15"/>
        <v>43.72630047874069</v>
      </c>
      <c r="M49" s="147">
        <f>[3]Биохимия!$O$33</f>
        <v>23.106208821867511</v>
      </c>
      <c r="N49" s="215">
        <f t="shared" si="20"/>
        <v>0.28882761027334392</v>
      </c>
      <c r="O49" s="190">
        <f>[3]Биохимия!$P$33</f>
        <v>66.832509300608194</v>
      </c>
      <c r="P49" s="217">
        <f t="shared" si="21"/>
        <v>0.83540636625760245</v>
      </c>
      <c r="Q49" s="191">
        <f>[3]Биохимия!$Q$33</f>
        <v>13.366501860121639</v>
      </c>
      <c r="R49" s="186">
        <f t="shared" si="16"/>
        <v>0.16459363374239758</v>
      </c>
      <c r="S49" s="189">
        <f>[3]Биохимия!$S$33</f>
        <v>80</v>
      </c>
      <c r="T49" s="295">
        <f t="shared" si="7"/>
        <v>0.54657875598425865</v>
      </c>
    </row>
    <row r="50" spans="4:20">
      <c r="D50" s="161" t="s">
        <v>250</v>
      </c>
      <c r="E50" s="143" t="str">
        <f>[3]Биохимия!$B$35</f>
        <v>Холестерин ЛПНП</v>
      </c>
      <c r="F50" s="147">
        <f>SUM([3]Биохимия!$L$36:$L$37)</f>
        <v>27.25191185864929</v>
      </c>
      <c r="G50" s="215">
        <f t="shared" si="17"/>
        <v>0.24774465326044809</v>
      </c>
      <c r="H50" s="147">
        <f>[3]Биохимия!$M$36</f>
        <v>28.316000000000003</v>
      </c>
      <c r="I50" s="215">
        <f t="shared" si="18"/>
        <v>0.25741818181818182</v>
      </c>
      <c r="J50" s="147">
        <f>[3]Биохимия!$N$36</f>
        <v>5.9087886200914008</v>
      </c>
      <c r="K50" s="215">
        <f t="shared" si="19"/>
        <v>5.3716260182649099E-2</v>
      </c>
      <c r="L50" s="174">
        <f t="shared" si="15"/>
        <v>61.476700478740696</v>
      </c>
      <c r="M50" s="147">
        <f>[3]Биохимия!$O$36</f>
        <v>33.951566671021531</v>
      </c>
      <c r="N50" s="215">
        <f t="shared" si="20"/>
        <v>0.30865060610019573</v>
      </c>
      <c r="O50" s="190">
        <f>[3]Биохимия!$P$36</f>
        <v>95.428267149762235</v>
      </c>
      <c r="P50" s="217">
        <f t="shared" si="21"/>
        <v>0.86752970136147489</v>
      </c>
      <c r="Q50" s="191">
        <f>[3]Биохимия!$Q$36</f>
        <v>19.085653429952448</v>
      </c>
      <c r="R50" s="186">
        <f t="shared" si="16"/>
        <v>0.13247029863852514</v>
      </c>
      <c r="S50" s="189">
        <f>[3]Биохимия!$S$36</f>
        <v>110</v>
      </c>
      <c r="T50" s="295">
        <f t="shared" si="7"/>
        <v>0.5588790952612791</v>
      </c>
    </row>
    <row r="51" spans="4:20">
      <c r="D51" s="161" t="s">
        <v>251</v>
      </c>
      <c r="E51" s="143" t="str">
        <f>[3]Биохимия!$B$38</f>
        <v>Холестерин ЛПВП</v>
      </c>
      <c r="F51" s="147">
        <f>SUM([3]Биохимия!$L$39:$L$40)</f>
        <v>30.279902065165878</v>
      </c>
      <c r="G51" s="215">
        <f t="shared" si="17"/>
        <v>0.27527183695605345</v>
      </c>
      <c r="H51" s="147">
        <f>[3]Биохимия!$M$39</f>
        <v>21.216000000000001</v>
      </c>
      <c r="I51" s="215">
        <f t="shared" si="18"/>
        <v>0.19287272727272728</v>
      </c>
      <c r="J51" s="147">
        <f>[3]Биохимия!$N$39</f>
        <v>5.9087886200914008</v>
      </c>
      <c r="K51" s="215">
        <f t="shared" si="19"/>
        <v>5.3716260182649099E-2</v>
      </c>
      <c r="L51" s="174">
        <f t="shared" si="15"/>
        <v>57.404690685257279</v>
      </c>
      <c r="M51" s="147">
        <f>[3]Биохимия!$O$39</f>
        <v>31.463600012490602</v>
      </c>
      <c r="N51" s="215">
        <f t="shared" si="20"/>
        <v>0.28603272738627822</v>
      </c>
      <c r="O51" s="190">
        <f>[3]Биохимия!$P$39</f>
        <v>88.868290697747881</v>
      </c>
      <c r="P51" s="217">
        <f t="shared" si="21"/>
        <v>0.80789355179770805</v>
      </c>
      <c r="Q51" s="191">
        <f>[3]Биохимия!$Q$39</f>
        <v>17.773658139549578</v>
      </c>
      <c r="R51" s="186">
        <f t="shared" si="16"/>
        <v>0.192106448202292</v>
      </c>
      <c r="S51" s="189">
        <f>[3]Биохимия!$S$39</f>
        <v>110</v>
      </c>
      <c r="T51" s="295">
        <f t="shared" si="7"/>
        <v>0.52186082441142978</v>
      </c>
    </row>
    <row r="52" spans="4:20">
      <c r="D52" s="161" t="s">
        <v>252</v>
      </c>
      <c r="E52" s="143" t="str">
        <f>[3]Биохимия!$B$41</f>
        <v>Кальций</v>
      </c>
      <c r="F52" s="147">
        <f>SUM([3]Биохимия!$L$42:$L$43)</f>
        <v>30.279902065165878</v>
      </c>
      <c r="G52" s="215">
        <f t="shared" si="17"/>
        <v>0.33644335627962085</v>
      </c>
      <c r="H52" s="147">
        <f>[3]Биохимия!$M$42</f>
        <v>13.904999999999999</v>
      </c>
      <c r="I52" s="215">
        <f t="shared" si="18"/>
        <v>0.1545</v>
      </c>
      <c r="J52" s="147">
        <f>[3]Биохимия!$N$42</f>
        <v>5.9087886200914008</v>
      </c>
      <c r="K52" s="215">
        <f t="shared" si="19"/>
        <v>6.5653206889904447E-2</v>
      </c>
      <c r="L52" s="174">
        <f t="shared" si="15"/>
        <v>50.093690685257279</v>
      </c>
      <c r="M52" s="147">
        <f>[3]Биохимия!$O$42</f>
        <v>26.996635254785705</v>
      </c>
      <c r="N52" s="215">
        <f t="shared" si="20"/>
        <v>0.29996261394206336</v>
      </c>
      <c r="O52" s="190">
        <f>[3]Биохимия!$P$42</f>
        <v>77.090325940042987</v>
      </c>
      <c r="P52" s="217">
        <f t="shared" si="21"/>
        <v>0.8565591771115888</v>
      </c>
      <c r="Q52" s="191">
        <f>[3]Биохимия!$Q$42</f>
        <v>15.418065188008597</v>
      </c>
      <c r="R52" s="186">
        <f t="shared" si="16"/>
        <v>0.14344082288841126</v>
      </c>
      <c r="S52" s="189">
        <f>[3]Биохимия!$S$42</f>
        <v>90</v>
      </c>
      <c r="T52" s="295">
        <f t="shared" si="7"/>
        <v>0.55659656316952533</v>
      </c>
    </row>
    <row r="53" spans="4:20">
      <c r="D53" s="161" t="s">
        <v>253</v>
      </c>
      <c r="E53" s="143" t="str">
        <f>[3]Биохимия!$B$44</f>
        <v>Глюкоза капилярная</v>
      </c>
      <c r="F53" s="147">
        <f>SUM([3]Биохимия!$L$45:$L$46)</f>
        <v>16.48496327363744</v>
      </c>
      <c r="G53" s="215">
        <f t="shared" si="17"/>
        <v>0.20606204092046801</v>
      </c>
      <c r="H53" s="147">
        <f>[3]Биохимия!$M$45</f>
        <v>21.216000000000001</v>
      </c>
      <c r="I53" s="215">
        <f t="shared" si="18"/>
        <v>0.26519999999999999</v>
      </c>
      <c r="J53" s="147">
        <f>[3]Биохимия!$N$45</f>
        <v>5.2795599380839535</v>
      </c>
      <c r="K53" s="215">
        <f t="shared" si="19"/>
        <v>6.5994499226049413E-2</v>
      </c>
      <c r="L53" s="174">
        <f t="shared" si="15"/>
        <v>42.980523211721398</v>
      </c>
      <c r="M53" s="147">
        <f>[3]Биохимия!$O$45</f>
        <v>23.034998533013962</v>
      </c>
      <c r="N53" s="215">
        <f t="shared" si="20"/>
        <v>0.28793748166267452</v>
      </c>
      <c r="O53" s="190">
        <f>[3]Биохимия!$P$45</f>
        <v>66.015521744735352</v>
      </c>
      <c r="P53" s="217">
        <f t="shared" si="21"/>
        <v>0.82519402180919188</v>
      </c>
      <c r="Q53" s="191">
        <f>[3]Биохимия!$Q$45</f>
        <v>13.203104348947072</v>
      </c>
      <c r="R53" s="186">
        <f t="shared" si="16"/>
        <v>0.17480597819080809</v>
      </c>
      <c r="S53" s="189">
        <f>[3]Биохимия!$S$45</f>
        <v>80</v>
      </c>
      <c r="T53" s="295">
        <f t="shared" ref="T53:T90" si="22">(F53+H53+J53)/S53</f>
        <v>0.53725654014651747</v>
      </c>
    </row>
    <row r="54" spans="4:20">
      <c r="D54" s="161" t="s">
        <v>254</v>
      </c>
      <c r="E54" s="143" t="str">
        <f>[3]Биохимия!$B$47</f>
        <v>Глюкоза венозная</v>
      </c>
      <c r="F54" s="147">
        <f>SUM([3]Биохимия!$L$48:$L$49)</f>
        <v>30.279902065165878</v>
      </c>
      <c r="G54" s="215">
        <f t="shared" si="17"/>
        <v>0.37849877581457347</v>
      </c>
      <c r="H54" s="147">
        <f>[3]Биохимия!$M$48</f>
        <v>7.99</v>
      </c>
      <c r="I54" s="215">
        <f t="shared" si="18"/>
        <v>9.9875000000000005E-2</v>
      </c>
      <c r="J54" s="147">
        <f>[3]Биохимия!$N$48</f>
        <v>5.9087886200914008</v>
      </c>
      <c r="K54" s="215">
        <f t="shared" si="19"/>
        <v>7.385985775114251E-2</v>
      </c>
      <c r="L54" s="174">
        <f t="shared" si="15"/>
        <v>44.17869068525728</v>
      </c>
      <c r="M54" s="147">
        <f>[3]Биохимия!$O$48</f>
        <v>23.382615757887269</v>
      </c>
      <c r="N54" s="215">
        <f t="shared" si="20"/>
        <v>0.29228269697359088</v>
      </c>
      <c r="O54" s="190">
        <f>[3]Биохимия!$P$48</f>
        <v>67.561306443144545</v>
      </c>
      <c r="P54" s="217">
        <f t="shared" si="21"/>
        <v>0.84451633053930686</v>
      </c>
      <c r="Q54" s="191">
        <f>[3]Биохимия!$Q$48</f>
        <v>13.51226128862891</v>
      </c>
      <c r="R54" s="186">
        <f t="shared" si="16"/>
        <v>0.1554836694606932</v>
      </c>
      <c r="S54" s="189">
        <f>[3]Биохимия!$S$48</f>
        <v>80</v>
      </c>
      <c r="T54" s="295">
        <f t="shared" si="22"/>
        <v>0.55223363356571598</v>
      </c>
    </row>
    <row r="55" spans="4:20">
      <c r="D55" s="161" t="s">
        <v>255</v>
      </c>
      <c r="E55" s="143" t="str">
        <f>[3]Биохимия!$B$50</f>
        <v>Исследование уровня аланин-трансаминазы в крови (АЛТ)</v>
      </c>
      <c r="F55" s="147">
        <f>SUM([3]Биохимия!$L$51:$L$52)</f>
        <v>30.279902065165878</v>
      </c>
      <c r="G55" s="215">
        <f t="shared" si="17"/>
        <v>0.33644335627962085</v>
      </c>
      <c r="H55" s="147">
        <f>[3]Биохимия!$M$51</f>
        <v>10.23465</v>
      </c>
      <c r="I55" s="215">
        <f t="shared" si="18"/>
        <v>0.11371833333333334</v>
      </c>
      <c r="J55" s="147">
        <f>[3]Биохимия!$N$51</f>
        <v>5.9087886200914008</v>
      </c>
      <c r="K55" s="215">
        <f t="shared" si="19"/>
        <v>6.5653206889904447E-2</v>
      </c>
      <c r="L55" s="174">
        <f t="shared" si="15"/>
        <v>46.42334068525728</v>
      </c>
      <c r="M55" s="147">
        <f>[3]Биохимия!$O$51</f>
        <v>24.754079640171813</v>
      </c>
      <c r="N55" s="215">
        <f t="shared" si="20"/>
        <v>0.27504532933524239</v>
      </c>
      <c r="O55" s="190">
        <f>[3]Биохимия!$P$51</f>
        <v>71.177420325429097</v>
      </c>
      <c r="P55" s="217">
        <f t="shared" si="21"/>
        <v>0.79086022583810112</v>
      </c>
      <c r="Q55" s="191">
        <f>[3]Биохимия!$Q$51</f>
        <v>14.235484065085821</v>
      </c>
      <c r="R55" s="186">
        <f t="shared" si="16"/>
        <v>0.20913977416189894</v>
      </c>
      <c r="S55" s="189">
        <f>[3]Биохимия!$S$51</f>
        <v>90</v>
      </c>
      <c r="T55" s="295">
        <f t="shared" si="22"/>
        <v>0.51581489650285861</v>
      </c>
    </row>
    <row r="56" spans="4:20" ht="30">
      <c r="D56" s="161" t="s">
        <v>256</v>
      </c>
      <c r="E56" s="143" t="str">
        <f>[3]Биохимия!$B$53</f>
        <v>Исследование уровня аспартат-трансаминазы в крови (АСТ)</v>
      </c>
      <c r="F56" s="147">
        <f>SUM([3]Биохимия!$L$54:$L$55)</f>
        <v>30.279902065165878</v>
      </c>
      <c r="G56" s="215">
        <f t="shared" si="17"/>
        <v>0.33644335627962085</v>
      </c>
      <c r="H56" s="147">
        <f>[3]Биохимия!$M$54</f>
        <v>10.23465</v>
      </c>
      <c r="I56" s="215">
        <f t="shared" si="18"/>
        <v>0.11371833333333334</v>
      </c>
      <c r="J56" s="147">
        <f>[3]Биохимия!$N$54</f>
        <v>5.9087886200914008</v>
      </c>
      <c r="K56" s="215">
        <f t="shared" si="19"/>
        <v>6.5653206889904447E-2</v>
      </c>
      <c r="L56" s="174">
        <f t="shared" si="15"/>
        <v>46.42334068525728</v>
      </c>
      <c r="M56" s="147">
        <f>[3]Биохимия!$O$54</f>
        <v>24.754079640171813</v>
      </c>
      <c r="N56" s="215">
        <f t="shared" si="20"/>
        <v>0.27504532933524239</v>
      </c>
      <c r="O56" s="190">
        <f>[3]Биохимия!$P$54</f>
        <v>71.177420325429097</v>
      </c>
      <c r="P56" s="217">
        <f t="shared" si="21"/>
        <v>0.79086022583810112</v>
      </c>
      <c r="Q56" s="191">
        <f>[3]Биохимия!$Q$54</f>
        <v>14.235484065085821</v>
      </c>
      <c r="R56" s="186">
        <f t="shared" si="16"/>
        <v>0.20913977416189894</v>
      </c>
      <c r="S56" s="189">
        <f>[3]Биохимия!$S$54</f>
        <v>90</v>
      </c>
      <c r="T56" s="295">
        <f t="shared" si="22"/>
        <v>0.51581489650285861</v>
      </c>
    </row>
    <row r="57" spans="4:20">
      <c r="D57" s="161" t="s">
        <v>257</v>
      </c>
      <c r="E57" s="143" t="str">
        <f>[3]Биохимия!$B$56</f>
        <v>Фосфотаза щелочная</v>
      </c>
      <c r="F57" s="147">
        <f>SUM([3]Биохимия!$L$57:$L$58)</f>
        <v>30.279902065165878</v>
      </c>
      <c r="G57" s="215">
        <f t="shared" si="17"/>
        <v>0.27527183695605345</v>
      </c>
      <c r="H57" s="147">
        <f>[3]Биохимия!$M$57</f>
        <v>23.3626</v>
      </c>
      <c r="I57" s="215">
        <f t="shared" si="18"/>
        <v>0.21238727272727273</v>
      </c>
      <c r="J57" s="147">
        <f>[3]Биохимия!$N$57</f>
        <v>5.9087886200914008</v>
      </c>
      <c r="K57" s="215">
        <f t="shared" si="19"/>
        <v>5.3716260182649099E-2</v>
      </c>
      <c r="L57" s="174">
        <f t="shared" si="15"/>
        <v>59.551290685257278</v>
      </c>
      <c r="M57" s="147">
        <f>[3]Биохимия!$O$57</f>
        <v>32.775156099057327</v>
      </c>
      <c r="N57" s="215">
        <f t="shared" si="20"/>
        <v>0.29795596453688478</v>
      </c>
      <c r="O57" s="190">
        <f>[3]Биохимия!$P$57</f>
        <v>92.326446784314612</v>
      </c>
      <c r="P57" s="217">
        <f t="shared" si="21"/>
        <v>0.83933133440286012</v>
      </c>
      <c r="Q57" s="191">
        <f>[3]Биохимия!$Q$57</f>
        <v>18.465289356862922</v>
      </c>
      <c r="R57" s="186">
        <f t="shared" si="16"/>
        <v>0.16066866559713988</v>
      </c>
      <c r="S57" s="189">
        <f>[3]Биохимия!$S$57</f>
        <v>110</v>
      </c>
      <c r="T57" s="295">
        <f t="shared" si="22"/>
        <v>0.54137536986597523</v>
      </c>
    </row>
    <row r="58" spans="4:20">
      <c r="D58" s="161" t="s">
        <v>258</v>
      </c>
      <c r="E58" s="143" t="str">
        <f>[3]Биохимия!$B$59</f>
        <v>Сиаловые кислоты</v>
      </c>
      <c r="F58" s="147">
        <f>SUM([3]Биохимия!$L$60:$L$61)</f>
        <v>46.707395941972749</v>
      </c>
      <c r="G58" s="215">
        <f t="shared" si="17"/>
        <v>0.31138263961315166</v>
      </c>
      <c r="H58" s="147">
        <f>[3]Биохимия!$M$60</f>
        <v>17.235749999999999</v>
      </c>
      <c r="I58" s="215">
        <f t="shared" si="18"/>
        <v>0.11490499999999999</v>
      </c>
      <c r="J58" s="147">
        <f>[3]Биохимия!$N$60</f>
        <v>20.089881308310762</v>
      </c>
      <c r="K58" s="215">
        <f t="shared" si="19"/>
        <v>0.13393254205540508</v>
      </c>
      <c r="L58" s="174">
        <f t="shared" si="15"/>
        <v>84.03302725028351</v>
      </c>
      <c r="M58" s="147">
        <f>[3]Биохимия!$O$60</f>
        <v>39.068770266662987</v>
      </c>
      <c r="N58" s="215">
        <f t="shared" si="20"/>
        <v>0.26045846844441994</v>
      </c>
      <c r="O58" s="190">
        <f>[3]Биохимия!$P$60</f>
        <v>123.10179751694649</v>
      </c>
      <c r="P58" s="217">
        <f t="shared" si="21"/>
        <v>0.82067865011297658</v>
      </c>
      <c r="Q58" s="191">
        <f>[3]Биохимия!$Q$60</f>
        <v>24.620359503389299</v>
      </c>
      <c r="R58" s="186">
        <f t="shared" si="16"/>
        <v>0.17932134988702339</v>
      </c>
      <c r="S58" s="189">
        <f>[3]Биохимия!$S$60</f>
        <v>150</v>
      </c>
      <c r="T58" s="295">
        <f t="shared" si="22"/>
        <v>0.56022018166855669</v>
      </c>
    </row>
    <row r="59" spans="4:20">
      <c r="D59" s="161" t="s">
        <v>259</v>
      </c>
      <c r="E59" s="143" t="str">
        <f>[3]Биохимия!$B$62</f>
        <v>Триглицериды</v>
      </c>
      <c r="F59" s="147">
        <f>SUM([3]Биохимия!$L$63:$L$64)</f>
        <v>30.279902065165878</v>
      </c>
      <c r="G59" s="215">
        <f t="shared" si="17"/>
        <v>0.33644335627962085</v>
      </c>
      <c r="H59" s="147">
        <f>[3]Биохимия!$M$63</f>
        <v>10.76408</v>
      </c>
      <c r="I59" s="215">
        <f t="shared" si="18"/>
        <v>0.11960088888888888</v>
      </c>
      <c r="J59" s="147">
        <f>[3]Биохимия!$N$63</f>
        <v>5.9087886200914008</v>
      </c>
      <c r="K59" s="215">
        <f t="shared" si="19"/>
        <v>6.5653206889904447E-2</v>
      </c>
      <c r="L59" s="174">
        <f t="shared" si="15"/>
        <v>46.952770685257278</v>
      </c>
      <c r="M59" s="147">
        <f>[3]Биохимия!$O$63</f>
        <v>25.077557297355739</v>
      </c>
      <c r="N59" s="215">
        <f t="shared" si="20"/>
        <v>0.27863952552617488</v>
      </c>
      <c r="O59" s="190">
        <f>[3]Биохимия!$P$63</f>
        <v>72.030327982613017</v>
      </c>
      <c r="P59" s="217">
        <f t="shared" si="21"/>
        <v>0.8003369775845891</v>
      </c>
      <c r="Q59" s="191">
        <f>[3]Биохимия!$Q$63</f>
        <v>14.406065596522604</v>
      </c>
      <c r="R59" s="186">
        <f t="shared" si="16"/>
        <v>0.19966302241541092</v>
      </c>
      <c r="S59" s="189">
        <f>[3]Биохимия!$S$63</f>
        <v>90</v>
      </c>
      <c r="T59" s="295">
        <f t="shared" si="22"/>
        <v>0.52169745205841422</v>
      </c>
    </row>
    <row r="60" spans="4:20">
      <c r="D60" s="161" t="s">
        <v>260</v>
      </c>
      <c r="E60" s="143" t="str">
        <f>[3]Биохимия!$B$65</f>
        <v>Гликозилированный гемоглобин</v>
      </c>
      <c r="F60" s="147">
        <f>SUM([3]Биохимия!$L$66:$L$67)</f>
        <v>30.279902065165878</v>
      </c>
      <c r="G60" s="215">
        <f t="shared" si="17"/>
        <v>7.5699755162914689E-2</v>
      </c>
      <c r="H60" s="147">
        <f>[3]Биохимия!$M$66</f>
        <v>166.82199999999997</v>
      </c>
      <c r="I60" s="215">
        <f t="shared" si="18"/>
        <v>0.41705499999999995</v>
      </c>
      <c r="J60" s="147">
        <f>[3]Биохимия!$N$66</f>
        <v>11.817577240182802</v>
      </c>
      <c r="K60" s="215">
        <f t="shared" si="19"/>
        <v>2.9543943100457003E-2</v>
      </c>
      <c r="L60" s="174">
        <f t="shared" si="15"/>
        <v>208.91947930534866</v>
      </c>
      <c r="M60" s="147">
        <f>[3]Биохимия!$O$66</f>
        <v>120.42774588998741</v>
      </c>
      <c r="N60" s="215">
        <f t="shared" si="20"/>
        <v>0.30106936472496854</v>
      </c>
      <c r="O60" s="190">
        <f>[3]Биохимия!$P$66</f>
        <v>329.34722519533608</v>
      </c>
      <c r="P60" s="217">
        <f t="shared" si="21"/>
        <v>0.8233680629883402</v>
      </c>
      <c r="Q60" s="191">
        <f>[3]Биохимия!$Q$66</f>
        <v>65.869445039067216</v>
      </c>
      <c r="R60" s="186">
        <f t="shared" si="16"/>
        <v>0.1766319370116598</v>
      </c>
      <c r="S60" s="189">
        <f>[3]Биохимия!$S$66</f>
        <v>400</v>
      </c>
      <c r="T60" s="295">
        <f t="shared" si="22"/>
        <v>0.52229869826337161</v>
      </c>
    </row>
    <row r="61" spans="4:20">
      <c r="D61" s="156" t="s">
        <v>261</v>
      </c>
      <c r="E61" s="130" t="s">
        <v>52</v>
      </c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295" t="e">
        <f t="shared" si="22"/>
        <v>#DIV/0!</v>
      </c>
    </row>
    <row r="62" spans="4:20" ht="30">
      <c r="D62" s="157" t="s">
        <v>262</v>
      </c>
      <c r="E62" s="133" t="str">
        <f>[3]ИФА!$B$8</f>
        <v>Определение антигена к вирусу гепатита B (HbeAg Hepatitis B virus) в крови</v>
      </c>
      <c r="F62" s="147">
        <f>SUM([3]ИФА!$L$9:$L$10)</f>
        <v>148.36466946273697</v>
      </c>
      <c r="G62" s="215">
        <f>F62/S62</f>
        <v>0.42389905560781993</v>
      </c>
      <c r="H62" s="147">
        <f>[3]ИФА!$M$9</f>
        <v>27.762500000000003</v>
      </c>
      <c r="I62" s="215">
        <f>H62/S62</f>
        <v>7.9321428571428584E-2</v>
      </c>
      <c r="J62" s="147">
        <f>[3]ИФА!$N$9</f>
        <v>7.6592864816689232</v>
      </c>
      <c r="K62" s="215">
        <f>J62/S62</f>
        <v>2.1883675661911208E-2</v>
      </c>
      <c r="L62" s="174">
        <f t="shared" ref="L62:L72" si="23">F62+H62+J62</f>
        <v>183.78645594440587</v>
      </c>
      <c r="M62" s="147">
        <f>[3]ИФА!$O$9</f>
        <v>107.61234562499853</v>
      </c>
      <c r="N62" s="215">
        <f>M62/S62</f>
        <v>0.30746384464285292</v>
      </c>
      <c r="O62" s="190">
        <f>[3]ИФА!$P$9</f>
        <v>291.39880156940444</v>
      </c>
      <c r="P62" s="217">
        <f>O62/S62</f>
        <v>0.83256800448401269</v>
      </c>
      <c r="Q62" s="191">
        <f>[3]ИФА!$Q$9</f>
        <v>58.279760313880892</v>
      </c>
      <c r="R62" s="186">
        <f t="shared" si="16"/>
        <v>0.16743199551598731</v>
      </c>
      <c r="S62" s="189">
        <f>[3]ИФА!$S$9</f>
        <v>350</v>
      </c>
      <c r="T62" s="295">
        <f t="shared" si="22"/>
        <v>0.52510415984115966</v>
      </c>
    </row>
    <row r="63" spans="4:20" ht="30">
      <c r="D63" s="157" t="s">
        <v>263</v>
      </c>
      <c r="E63" s="133" t="str">
        <f>[3]ИФА!$B$11</f>
        <v>Определение антител классов M, G (IgM, IgG) к вирусному гепатиту C (Hepatitis C virus) в крови</v>
      </c>
      <c r="F63" s="147">
        <f>SUM([3]ИФА!$L$12:$L$13)</f>
        <v>148.36466946273697</v>
      </c>
      <c r="G63" s="215">
        <f t="shared" ref="G63:G89" si="24">F63/S63</f>
        <v>0.42389905560781993</v>
      </c>
      <c r="H63" s="147">
        <f>[3]ИФА!$M$12</f>
        <v>27.762500000000003</v>
      </c>
      <c r="I63" s="215">
        <f t="shared" ref="I63:I89" si="25">H63/S63</f>
        <v>7.9321428571428584E-2</v>
      </c>
      <c r="J63" s="147">
        <f>[3]ИФА!$N$12</f>
        <v>7.6592864816689232</v>
      </c>
      <c r="K63" s="215">
        <f t="shared" ref="K63:K89" si="26">J63/S63</f>
        <v>2.1883675661911208E-2</v>
      </c>
      <c r="L63" s="174">
        <f t="shared" si="23"/>
        <v>183.78645594440587</v>
      </c>
      <c r="M63" s="147">
        <f>[3]ИФА!$O$12</f>
        <v>107.61234562499853</v>
      </c>
      <c r="N63" s="215">
        <f t="shared" ref="N63:N89" si="27">M63/S63</f>
        <v>0.30746384464285292</v>
      </c>
      <c r="O63" s="190">
        <f>[3]ИФА!$P$12</f>
        <v>291.39880156940444</v>
      </c>
      <c r="P63" s="217">
        <f t="shared" ref="P63:P83" si="28">O63/S63</f>
        <v>0.83256800448401269</v>
      </c>
      <c r="Q63" s="191">
        <f>[3]ИФА!$Q$12</f>
        <v>58.279760313880892</v>
      </c>
      <c r="R63" s="186">
        <f t="shared" si="16"/>
        <v>0.16743199551598731</v>
      </c>
      <c r="S63" s="189">
        <f>[3]ИФА!$S$12</f>
        <v>350</v>
      </c>
      <c r="T63" s="295">
        <f t="shared" si="22"/>
        <v>0.52510415984115966</v>
      </c>
    </row>
    <row r="64" spans="4:20">
      <c r="D64" s="157" t="s">
        <v>264</v>
      </c>
      <c r="E64" s="133" t="str">
        <f>[3]ИФА!$B$14</f>
        <v>ТТГ</v>
      </c>
      <c r="F64" s="147">
        <f>SUM([3]ИФА!$L$15:$L$16)</f>
        <v>81.600568204505322</v>
      </c>
      <c r="G64" s="215">
        <f t="shared" si="24"/>
        <v>0.37091167365684236</v>
      </c>
      <c r="H64" s="147">
        <f>[3]ИФА!$M$15</f>
        <v>27</v>
      </c>
      <c r="I64" s="215">
        <f t="shared" si="25"/>
        <v>0.12272727272727273</v>
      </c>
      <c r="J64" s="147">
        <f>[3]ИФА!$N$15</f>
        <v>7.6592864816689232</v>
      </c>
      <c r="K64" s="215">
        <f t="shared" si="26"/>
        <v>3.4814938553040561E-2</v>
      </c>
      <c r="L64" s="174">
        <f t="shared" si="23"/>
        <v>116.25985468617425</v>
      </c>
      <c r="M64" s="147">
        <f>[3]ИФА!$O$15</f>
        <v>66.354111727021234</v>
      </c>
      <c r="N64" s="215">
        <f t="shared" si="27"/>
        <v>0.30160959875918741</v>
      </c>
      <c r="O64" s="190">
        <f>[3]ИФА!$P$15</f>
        <v>182.61396641319547</v>
      </c>
      <c r="P64" s="217">
        <f t="shared" si="28"/>
        <v>0.83006348369634309</v>
      </c>
      <c r="Q64" s="191">
        <f>[3]ИФА!$Q$15</f>
        <v>36.522793282639093</v>
      </c>
      <c r="R64" s="186">
        <f t="shared" si="16"/>
        <v>0.16993651630365694</v>
      </c>
      <c r="S64" s="189">
        <f>[3]ИФА!$S$15</f>
        <v>220</v>
      </c>
      <c r="T64" s="295">
        <f t="shared" si="22"/>
        <v>0.52845388493715573</v>
      </c>
    </row>
    <row r="65" spans="4:20">
      <c r="D65" s="157" t="s">
        <v>265</v>
      </c>
      <c r="E65" s="133" t="str">
        <f>[3]ИФА!$B$17</f>
        <v>Т4 свободный</v>
      </c>
      <c r="F65" s="147">
        <f>SUM([3]ИФА!$L$18:$L$19)</f>
        <v>89.018801677642202</v>
      </c>
      <c r="G65" s="215">
        <f t="shared" si="24"/>
        <v>0.37091167365684252</v>
      </c>
      <c r="H65" s="147">
        <f>[3]ИФА!$M$18</f>
        <v>31</v>
      </c>
      <c r="I65" s="215">
        <f t="shared" si="25"/>
        <v>0.12916666666666668</v>
      </c>
      <c r="J65" s="147">
        <f>[3]ИФА!$N$18</f>
        <v>7.6592864816689232</v>
      </c>
      <c r="K65" s="215">
        <f t="shared" si="26"/>
        <v>3.1913693673620513E-2</v>
      </c>
      <c r="L65" s="174">
        <f t="shared" si="23"/>
        <v>127.67808815931113</v>
      </c>
      <c r="M65" s="147">
        <f>[3]ИФА!$O$18</f>
        <v>73.330564540555457</v>
      </c>
      <c r="N65" s="215">
        <f t="shared" si="27"/>
        <v>0.30554401891898109</v>
      </c>
      <c r="O65" s="190">
        <f>[3]ИФА!$P$18</f>
        <v>201.00865269986659</v>
      </c>
      <c r="P65" s="217">
        <f t="shared" si="28"/>
        <v>0.83753605291611077</v>
      </c>
      <c r="Q65" s="191">
        <f>[3]ИФА!$Q$18</f>
        <v>40.201730539973319</v>
      </c>
      <c r="R65" s="186">
        <f t="shared" si="16"/>
        <v>0.16246394708388923</v>
      </c>
      <c r="S65" s="189">
        <f>[3]ИФА!$S$18</f>
        <v>240</v>
      </c>
      <c r="T65" s="295">
        <f t="shared" si="22"/>
        <v>0.53199203399712969</v>
      </c>
    </row>
    <row r="66" spans="4:20">
      <c r="D66" s="157" t="s">
        <v>266</v>
      </c>
      <c r="E66" s="133" t="str">
        <f>[3]ИФА!$B$20</f>
        <v>Антитела к ТПО</v>
      </c>
      <c r="F66" s="147">
        <f>SUM([3]ИФА!$L$21:$L$22)</f>
        <v>96.162285762885077</v>
      </c>
      <c r="G66" s="215">
        <f t="shared" si="24"/>
        <v>0.36985494524186568</v>
      </c>
      <c r="H66" s="147">
        <f>[3]ИФА!$M$21</f>
        <v>32.5</v>
      </c>
      <c r="I66" s="215">
        <f t="shared" si="25"/>
        <v>0.125</v>
      </c>
      <c r="J66" s="147">
        <f>[3]ИФА!$N$21</f>
        <v>7.9429637587677728</v>
      </c>
      <c r="K66" s="215">
        <f t="shared" si="26"/>
        <v>3.0549860610645279E-2</v>
      </c>
      <c r="L66" s="174">
        <f t="shared" si="23"/>
        <v>136.60524952165284</v>
      </c>
      <c r="M66" s="147">
        <f>[3]ИФА!$O$21</f>
        <v>78.611666823767479</v>
      </c>
      <c r="N66" s="215">
        <f t="shared" si="27"/>
        <v>0.302352564706798</v>
      </c>
      <c r="O66" s="190">
        <f>[3]ИФА!$P$21</f>
        <v>215.21691634542032</v>
      </c>
      <c r="P66" s="217">
        <f t="shared" si="28"/>
        <v>0.82775737055930887</v>
      </c>
      <c r="Q66" s="191">
        <f>[3]ИФА!$Q$21</f>
        <v>43.043383269084067</v>
      </c>
      <c r="R66" s="186">
        <f t="shared" si="16"/>
        <v>0.1722426294406911</v>
      </c>
      <c r="S66" s="189">
        <f>[3]ИФА!$S$21</f>
        <v>260</v>
      </c>
      <c r="T66" s="295">
        <f t="shared" si="22"/>
        <v>0.52540480585251093</v>
      </c>
    </row>
    <row r="67" spans="4:20">
      <c r="D67" s="157" t="s">
        <v>267</v>
      </c>
      <c r="E67" s="133" t="str">
        <f>[3]ИФА!$B$23</f>
        <v>Антитела к хеликобактеру</v>
      </c>
      <c r="F67" s="147">
        <f>SUM([3]ИФА!$L$24:$L$25)</f>
        <v>107.15226127864335</v>
      </c>
      <c r="G67" s="215">
        <f t="shared" si="24"/>
        <v>0.35717420426214452</v>
      </c>
      <c r="H67" s="147">
        <f>[3]ИФА!$M$24</f>
        <v>40.630000000000003</v>
      </c>
      <c r="I67" s="215">
        <f t="shared" si="25"/>
        <v>0.13543333333333335</v>
      </c>
      <c r="J67" s="147">
        <f>[3]ИФА!$N$24</f>
        <v>8.5103183129654703</v>
      </c>
      <c r="K67" s="215">
        <f t="shared" si="26"/>
        <v>2.83677277098849E-2</v>
      </c>
      <c r="L67" s="174">
        <f t="shared" si="23"/>
        <v>156.29257959160881</v>
      </c>
      <c r="M67" s="147">
        <f>[3]ИФА!$O$24</f>
        <v>90.293824777135384</v>
      </c>
      <c r="N67" s="215">
        <f t="shared" si="27"/>
        <v>0.30097941592378463</v>
      </c>
      <c r="O67" s="190">
        <f>[3]ИФА!$P$24</f>
        <v>246.58640436874421</v>
      </c>
      <c r="P67" s="217">
        <f t="shared" si="28"/>
        <v>0.82195468122914739</v>
      </c>
      <c r="Q67" s="191">
        <f>[3]ИФА!$Q$24</f>
        <v>49.317280873748842</v>
      </c>
      <c r="R67" s="186">
        <f t="shared" si="16"/>
        <v>0.17804531877085264</v>
      </c>
      <c r="S67" s="189">
        <f>[3]ИФА!$S$24</f>
        <v>300</v>
      </c>
      <c r="T67" s="295">
        <f t="shared" si="22"/>
        <v>0.52097526530536276</v>
      </c>
    </row>
    <row r="68" spans="4:20">
      <c r="D68" s="157" t="s">
        <v>268</v>
      </c>
      <c r="E68" s="133" t="str">
        <f>[3]ИФА!$B$26</f>
        <v>Антитела к лямблиям</v>
      </c>
      <c r="F68" s="147">
        <f>SUM([3]ИФА!$L$27:$L$28)</f>
        <v>107.15226127864335</v>
      </c>
      <c r="G68" s="215">
        <f t="shared" si="24"/>
        <v>0.35717420426214452</v>
      </c>
      <c r="H68" s="147">
        <f>[3]ИФА!$M$27</f>
        <v>40.4</v>
      </c>
      <c r="I68" s="215">
        <f t="shared" si="25"/>
        <v>0.13466666666666666</v>
      </c>
      <c r="J68" s="147">
        <f>[3]ИФА!$N$27</f>
        <v>8.5103183129654703</v>
      </c>
      <c r="K68" s="215">
        <f t="shared" si="26"/>
        <v>2.83677277098849E-2</v>
      </c>
      <c r="L68" s="174">
        <f t="shared" si="23"/>
        <v>156.06257959160882</v>
      </c>
      <c r="M68" s="147">
        <f>[3]ИФА!$O$27</f>
        <v>90.153296546486743</v>
      </c>
      <c r="N68" s="215">
        <f t="shared" si="27"/>
        <v>0.30051098848828917</v>
      </c>
      <c r="O68" s="190">
        <f>[3]ИФА!$P$27</f>
        <v>246.21587613809552</v>
      </c>
      <c r="P68" s="217">
        <f t="shared" si="28"/>
        <v>0.82071958712698512</v>
      </c>
      <c r="Q68" s="191">
        <f>[3]ИФА!$Q$27</f>
        <v>49.243175227619105</v>
      </c>
      <c r="R68" s="186">
        <f t="shared" si="16"/>
        <v>0.17928041287301491</v>
      </c>
      <c r="S68" s="189">
        <f>[3]ИФА!$S$27</f>
        <v>300</v>
      </c>
      <c r="T68" s="295">
        <f t="shared" si="22"/>
        <v>0.52020859863869606</v>
      </c>
    </row>
    <row r="69" spans="4:20">
      <c r="D69" s="157" t="s">
        <v>269</v>
      </c>
      <c r="E69" s="133" t="str">
        <f>[3]ИФА!$B$29</f>
        <v>Иммуноглобулин E общий</v>
      </c>
      <c r="F69" s="147">
        <f>SUM([3]ИФА!$L$30:$L$31)</f>
        <v>118.69173557018959</v>
      </c>
      <c r="G69" s="215">
        <f t="shared" si="24"/>
        <v>0.39563911856729866</v>
      </c>
      <c r="H69" s="147">
        <f>[3]ИФА!$M$30</f>
        <v>30.99</v>
      </c>
      <c r="I69" s="215">
        <f t="shared" si="25"/>
        <v>0.10329999999999999</v>
      </c>
      <c r="J69" s="147">
        <f>[3]ИФА!$N$30</f>
        <v>10.212381975558564</v>
      </c>
      <c r="K69" s="215">
        <f t="shared" si="26"/>
        <v>3.4041273251861882E-2</v>
      </c>
      <c r="L69" s="174">
        <f t="shared" si="23"/>
        <v>159.89411754574817</v>
      </c>
      <c r="M69" s="147">
        <f>[3]ИФА!$O$30</f>
        <v>91.454388956933428</v>
      </c>
      <c r="N69" s="215">
        <f t="shared" si="27"/>
        <v>0.30484796318977808</v>
      </c>
      <c r="O69" s="190">
        <f>[3]ИФА!$P$30</f>
        <v>251.34850650268157</v>
      </c>
      <c r="P69" s="217">
        <f t="shared" si="28"/>
        <v>0.8378283550089386</v>
      </c>
      <c r="Q69" s="191">
        <f>[3]ИФА!$Q$30</f>
        <v>50.269701300536319</v>
      </c>
      <c r="R69" s="186">
        <f t="shared" si="16"/>
        <v>0.16217164499106143</v>
      </c>
      <c r="S69" s="189">
        <f>[3]ИФА!$S$30</f>
        <v>300</v>
      </c>
      <c r="T69" s="295">
        <f t="shared" si="22"/>
        <v>0.53298039181916057</v>
      </c>
    </row>
    <row r="70" spans="4:20">
      <c r="D70" s="157" t="s">
        <v>270</v>
      </c>
      <c r="E70" s="133" t="str">
        <f>[3]ИФА!$B$32</f>
        <v>Онкомаркер СА-125 (женский)</v>
      </c>
      <c r="F70" s="147">
        <f>SUM([3]ИФА!$L$33:$L$34)</f>
        <v>114.29574536388625</v>
      </c>
      <c r="G70" s="215">
        <f t="shared" si="24"/>
        <v>0.38098581787962083</v>
      </c>
      <c r="H70" s="147">
        <f>[3]ИФА!$M$33</f>
        <v>34.61</v>
      </c>
      <c r="I70" s="215">
        <f t="shared" si="25"/>
        <v>0.11536666666666666</v>
      </c>
      <c r="J70" s="147">
        <f>[3]ИФА!$N$33</f>
        <v>9.0776728671631677</v>
      </c>
      <c r="K70" s="215">
        <f t="shared" si="26"/>
        <v>3.0258909557210559E-2</v>
      </c>
      <c r="L70" s="174">
        <f t="shared" si="23"/>
        <v>157.9834182310494</v>
      </c>
      <c r="M70" s="147">
        <f>[3]ИФА!$O$33</f>
        <v>90.980264910444419</v>
      </c>
      <c r="N70" s="215">
        <f t="shared" si="27"/>
        <v>0.3032675497014814</v>
      </c>
      <c r="O70" s="190">
        <f>[3]ИФА!$P$33</f>
        <v>248.96368314149385</v>
      </c>
      <c r="P70" s="217">
        <f t="shared" si="28"/>
        <v>0.82987894380497951</v>
      </c>
      <c r="Q70" s="191">
        <f>[3]ИФА!$Q$33</f>
        <v>49.792736628298769</v>
      </c>
      <c r="R70" s="186">
        <f t="shared" si="16"/>
        <v>0.17012105619502052</v>
      </c>
      <c r="S70" s="189">
        <f>[3]ИФА!$S$33</f>
        <v>300</v>
      </c>
      <c r="T70" s="295">
        <f t="shared" si="22"/>
        <v>0.526611394103498</v>
      </c>
    </row>
    <row r="71" spans="4:20">
      <c r="D71" s="157" t="s">
        <v>271</v>
      </c>
      <c r="E71" s="133" t="str">
        <f>[3]ИФА!$B$35</f>
        <v>Онкомаркер ПСА (общий)</v>
      </c>
      <c r="F71" s="147">
        <f>SUM([3]ИФА!$L$36:$L$37)</f>
        <v>128.582713534372</v>
      </c>
      <c r="G71" s="215">
        <f t="shared" si="24"/>
        <v>0.42860904511457337</v>
      </c>
      <c r="H71" s="147">
        <f>[3]ИФА!$M$36</f>
        <v>22.4</v>
      </c>
      <c r="I71" s="215">
        <f t="shared" si="25"/>
        <v>7.4666666666666659E-2</v>
      </c>
      <c r="J71" s="147">
        <f>[3]ИФА!$N$36</f>
        <v>10.212381975558564</v>
      </c>
      <c r="K71" s="215">
        <f t="shared" si="26"/>
        <v>3.4041273251861882E-2</v>
      </c>
      <c r="L71" s="174">
        <f t="shared" si="23"/>
        <v>161.19509550993058</v>
      </c>
      <c r="M71" s="147">
        <f>[3]ИФА!$O$36</f>
        <v>92.249276484843918</v>
      </c>
      <c r="N71" s="215">
        <f t="shared" si="27"/>
        <v>0.30749758828281304</v>
      </c>
      <c r="O71" s="190">
        <f>[3]ИФА!$P$36</f>
        <v>253.44437199477449</v>
      </c>
      <c r="P71" s="217">
        <f t="shared" si="28"/>
        <v>0.84481457331591492</v>
      </c>
      <c r="Q71" s="191">
        <f>[3]ИФА!$Q$36</f>
        <v>50.688874398954901</v>
      </c>
      <c r="R71" s="186">
        <f t="shared" si="16"/>
        <v>0.15518542668408505</v>
      </c>
      <c r="S71" s="189">
        <f>[3]ИФА!$S$36</f>
        <v>300</v>
      </c>
      <c r="T71" s="295">
        <f t="shared" si="22"/>
        <v>0.53731698503310199</v>
      </c>
    </row>
    <row r="72" spans="4:20">
      <c r="D72" s="157" t="s">
        <v>272</v>
      </c>
      <c r="E72" s="133" t="str">
        <f>[3]ИФА!$B$38</f>
        <v>Онкомаркер ПСА (свободный)</v>
      </c>
      <c r="F72" s="147">
        <f>SUM([3]ИФА!$L$39:$L$40)</f>
        <v>96.711784538672973</v>
      </c>
      <c r="G72" s="215">
        <f t="shared" si="24"/>
        <v>0.38684713815469191</v>
      </c>
      <c r="H72" s="147">
        <f>[3]ИФА!$M$39</f>
        <v>28.97</v>
      </c>
      <c r="I72" s="215">
        <f t="shared" si="25"/>
        <v>0.11588</v>
      </c>
      <c r="J72" s="147">
        <f>[3]ИФА!$N$39</f>
        <v>9.0776728671631677</v>
      </c>
      <c r="K72" s="215">
        <f t="shared" si="26"/>
        <v>3.6310691468652671E-2</v>
      </c>
      <c r="L72" s="174">
        <f t="shared" si="23"/>
        <v>134.75945740583614</v>
      </c>
      <c r="M72" s="147">
        <f>[3]ИФА!$O$39</f>
        <v>76.790603504269242</v>
      </c>
      <c r="N72" s="215">
        <f t="shared" si="27"/>
        <v>0.30716241401707695</v>
      </c>
      <c r="O72" s="190">
        <f>[3]ИФА!$P$39</f>
        <v>211.5500609101054</v>
      </c>
      <c r="P72" s="217">
        <f t="shared" si="28"/>
        <v>0.84620024364042157</v>
      </c>
      <c r="Q72" s="191">
        <f>[3]ИФА!$Q$39</f>
        <v>42.310012182021083</v>
      </c>
      <c r="R72" s="186">
        <f t="shared" si="16"/>
        <v>0.1537997563595784</v>
      </c>
      <c r="S72" s="189">
        <f>[3]ИФА!$S$39</f>
        <v>250</v>
      </c>
      <c r="T72" s="295">
        <f t="shared" si="22"/>
        <v>0.53903782962334457</v>
      </c>
    </row>
    <row r="73" spans="4:20">
      <c r="D73" s="156" t="s">
        <v>273</v>
      </c>
      <c r="E73" s="130" t="s">
        <v>50</v>
      </c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295" t="e">
        <f t="shared" si="22"/>
        <v>#DIV/0!</v>
      </c>
    </row>
    <row r="74" spans="4:20">
      <c r="D74" s="164" t="s">
        <v>274</v>
      </c>
      <c r="E74" s="135" t="str">
        <f>[3]Моча!$B$8</f>
        <v>Общий анализ мочи</v>
      </c>
      <c r="F74" s="137">
        <f>SUM([3]Моча!$L$9:$L$10)</f>
        <v>61.674938784063976</v>
      </c>
      <c r="G74" s="215">
        <f t="shared" si="24"/>
        <v>0.41116625856042649</v>
      </c>
      <c r="H74" s="137">
        <f>[3]Моча!$M$9</f>
        <v>14.639999999999999</v>
      </c>
      <c r="I74" s="215">
        <f t="shared" si="25"/>
        <v>9.7599999999999992E-2</v>
      </c>
      <c r="J74" s="137">
        <f>[3]Моча!$N$9</f>
        <v>4.3874528788648162</v>
      </c>
      <c r="K74" s="215">
        <f t="shared" si="26"/>
        <v>2.9249685859098776E-2</v>
      </c>
      <c r="L74" s="174">
        <f>F74+H74+J74</f>
        <v>80.70239166292879</v>
      </c>
      <c r="M74" s="137">
        <f>[3]Моча!$O$9</f>
        <v>46.627840519056264</v>
      </c>
      <c r="N74" s="215">
        <f t="shared" si="27"/>
        <v>0.31085227012704175</v>
      </c>
      <c r="O74" s="196">
        <f>[3]Моча!$P$9</f>
        <v>127.33023218198505</v>
      </c>
      <c r="P74" s="217">
        <f t="shared" si="28"/>
        <v>0.84886821454656702</v>
      </c>
      <c r="Q74" s="197">
        <f>[3]Моча!$Q$9</f>
        <v>25.466046436397011</v>
      </c>
      <c r="R74" s="186">
        <f t="shared" si="16"/>
        <v>0.15113178545343298</v>
      </c>
      <c r="S74" s="194">
        <f>[3]Моча!$S$9</f>
        <v>150</v>
      </c>
      <c r="T74" s="295">
        <f t="shared" si="22"/>
        <v>0.53801594441952527</v>
      </c>
    </row>
    <row r="75" spans="4:20">
      <c r="D75" s="165" t="s">
        <v>286</v>
      </c>
      <c r="E75" s="134" t="s">
        <v>51</v>
      </c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95"/>
      <c r="T75" s="295" t="e">
        <f t="shared" si="22"/>
        <v>#DIV/0!</v>
      </c>
    </row>
    <row r="76" spans="4:20">
      <c r="D76" s="164" t="s">
        <v>287</v>
      </c>
      <c r="E76" s="135" t="str">
        <f>[3]Кал!$B$8</f>
        <v>На яйца гельминтов</v>
      </c>
      <c r="F76" s="137">
        <f>SUM([3]Кал!$L$9:$L$10)</f>
        <v>28.617171595805686</v>
      </c>
      <c r="G76" s="215">
        <f t="shared" si="24"/>
        <v>0.3577146449475711</v>
      </c>
      <c r="H76" s="137">
        <f>[3]Кал!$M$9</f>
        <v>11.4649</v>
      </c>
      <c r="I76" s="215">
        <f t="shared" si="25"/>
        <v>0.14331125</v>
      </c>
      <c r="J76" s="137">
        <f>[3]Кал!$N$9</f>
        <v>0.2665467163168585</v>
      </c>
      <c r="K76" s="218">
        <f t="shared" si="26"/>
        <v>3.3318339539607313E-3</v>
      </c>
      <c r="L76" s="174">
        <f>F76+H76+J76</f>
        <v>40.348618312122547</v>
      </c>
      <c r="M76" s="137">
        <f>[3]Кал!$O$9</f>
        <v>24.48983740039235</v>
      </c>
      <c r="N76" s="215">
        <f t="shared" si="27"/>
        <v>0.30612296750490436</v>
      </c>
      <c r="O76" s="196">
        <f>[3]Кал!$P$9</f>
        <v>64.8384557125149</v>
      </c>
      <c r="P76" s="217">
        <f t="shared" si="28"/>
        <v>0.81048069640643627</v>
      </c>
      <c r="Q76" s="197">
        <f>[3]Кал!$Q$9</f>
        <v>12.96769114250298</v>
      </c>
      <c r="R76" s="186">
        <f t="shared" si="16"/>
        <v>0.18951930359356375</v>
      </c>
      <c r="S76" s="194">
        <f>[3]Кал!$S$9</f>
        <v>80</v>
      </c>
      <c r="T76" s="295">
        <f t="shared" si="22"/>
        <v>0.50435772890153185</v>
      </c>
    </row>
    <row r="77" spans="4:20">
      <c r="D77" s="164" t="s">
        <v>288</v>
      </c>
      <c r="E77" s="135" t="str">
        <f>[3]Кал!$B$11</f>
        <v>Соскоб на энтеробиоз</v>
      </c>
      <c r="F77" s="137">
        <f>SUM([3]Кал!$L$12:$L$13)</f>
        <v>19.735980410900474</v>
      </c>
      <c r="G77" s="215">
        <f t="shared" si="24"/>
        <v>0.32893300684834126</v>
      </c>
      <c r="H77" s="137">
        <f>[3]Кал!$M$12</f>
        <v>9.9599999999999991</v>
      </c>
      <c r="I77" s="215">
        <f t="shared" si="25"/>
        <v>0.16599999999999998</v>
      </c>
      <c r="J77" s="137">
        <f>[3]Кал!$N$12</f>
        <v>0.18382532159783346</v>
      </c>
      <c r="K77" s="218">
        <f t="shared" si="26"/>
        <v>3.0637553599638912E-3</v>
      </c>
      <c r="L77" s="174">
        <f>F77+H77+J77</f>
        <v>29.879805732498308</v>
      </c>
      <c r="M77" s="137">
        <f>[3]Кал!$O$12</f>
        <v>18.144015584870388</v>
      </c>
      <c r="N77" s="215">
        <f t="shared" si="27"/>
        <v>0.30240025974783979</v>
      </c>
      <c r="O77" s="196">
        <f>[3]Кал!$P$12</f>
        <v>48.023821317368693</v>
      </c>
      <c r="P77" s="217">
        <f t="shared" si="28"/>
        <v>0.80039702195614493</v>
      </c>
      <c r="Q77" s="197">
        <f>[3]Кал!$Q$12</f>
        <v>9.60476426347374</v>
      </c>
      <c r="R77" s="186">
        <f t="shared" si="16"/>
        <v>0.19960297804385513</v>
      </c>
      <c r="S77" s="194">
        <f>[3]Кал!$S$12</f>
        <v>60</v>
      </c>
      <c r="T77" s="295">
        <f t="shared" si="22"/>
        <v>0.49799676220830513</v>
      </c>
    </row>
    <row r="78" spans="4:20">
      <c r="D78" s="166" t="s">
        <v>298</v>
      </c>
      <c r="E78" s="130" t="str">
        <f>[3]Трих.цитология!$B$7</f>
        <v>Исследование гинекологического материала</v>
      </c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295" t="e">
        <f t="shared" si="22"/>
        <v>#DIV/0!</v>
      </c>
    </row>
    <row r="79" spans="4:20">
      <c r="D79" s="157" t="s">
        <v>299</v>
      </c>
      <c r="E79" s="133" t="str">
        <f>[3]Трих.цитология!$B$8</f>
        <v>Исследование микрофлоры на гонококки и трихомонады</v>
      </c>
      <c r="F79" s="147">
        <f>SUM([3]Трих.цитология!$L$9:$L$10)</f>
        <v>71.434840852428906</v>
      </c>
      <c r="G79" s="215">
        <f t="shared" si="24"/>
        <v>0.42020494619075827</v>
      </c>
      <c r="H79" s="147">
        <f>[3]Трих.цитология!$M$9</f>
        <v>17.100000000000001</v>
      </c>
      <c r="I79" s="215">
        <f t="shared" si="25"/>
        <v>0.10058823529411766</v>
      </c>
      <c r="J79" s="147">
        <f>[3]Трих.цитология!$N$9</f>
        <v>0.59743229519295871</v>
      </c>
      <c r="K79" s="218">
        <f t="shared" si="26"/>
        <v>3.5143076187821101E-3</v>
      </c>
      <c r="L79" s="174">
        <f>F79+H79+J79</f>
        <v>89.132273147621873</v>
      </c>
      <c r="M79" s="147">
        <f>[3]Трих.цитология!$O$9</f>
        <v>54.094106677172988</v>
      </c>
      <c r="N79" s="215">
        <f t="shared" si="27"/>
        <v>0.31820062751278227</v>
      </c>
      <c r="O79" s="190">
        <f>[3]Трих.цитология!$P$9</f>
        <v>143.22637982479486</v>
      </c>
      <c r="P79" s="217">
        <f t="shared" si="28"/>
        <v>0.84250811661644032</v>
      </c>
      <c r="Q79" s="191">
        <f>[3]Трих.цитология!$Q$9</f>
        <v>28.645275964958973</v>
      </c>
      <c r="R79" s="186">
        <f t="shared" si="16"/>
        <v>0.15749188338355963</v>
      </c>
      <c r="S79" s="189">
        <f>[3]Трих.цитология!$S$9</f>
        <v>170</v>
      </c>
      <c r="T79" s="295">
        <f t="shared" si="22"/>
        <v>0.5243074891036581</v>
      </c>
    </row>
    <row r="80" spans="4:20" ht="30">
      <c r="D80" s="157" t="s">
        <v>300</v>
      </c>
      <c r="E80" s="133" t="str">
        <f>[3]Трих.цитология!$B$11</f>
        <v>Цитологическое исследование мазка из цервикального канала</v>
      </c>
      <c r="F80" s="147">
        <f>SUM([3]Трих.цитология!$L$12:$L$13)</f>
        <v>60.441440008382699</v>
      </c>
      <c r="G80" s="215">
        <f t="shared" si="24"/>
        <v>0.33578577782434832</v>
      </c>
      <c r="H80" s="147">
        <f>[3]Трих.цитология!$M$12</f>
        <v>34.42</v>
      </c>
      <c r="I80" s="215">
        <f t="shared" si="25"/>
        <v>0.19122222222222224</v>
      </c>
      <c r="J80" s="147">
        <f>[3]Трих.цитология!$N$12</f>
        <v>0.56296504739336495</v>
      </c>
      <c r="K80" s="218">
        <f t="shared" si="26"/>
        <v>3.1275835966298052E-3</v>
      </c>
      <c r="L80" s="174">
        <f>F80+H80+J80</f>
        <v>95.424405055776063</v>
      </c>
      <c r="M80" s="147">
        <f>[3]Трих.цитология!$O$12</f>
        <v>57.959610091996012</v>
      </c>
      <c r="N80" s="215">
        <f t="shared" si="27"/>
        <v>0.32199783384442227</v>
      </c>
      <c r="O80" s="190">
        <f>[3]Трих.цитология!$P$12</f>
        <v>153.38401514777206</v>
      </c>
      <c r="P80" s="217">
        <f t="shared" si="28"/>
        <v>0.85213341748762261</v>
      </c>
      <c r="Q80" s="191">
        <f>[3]Трих.цитология!$Q$12</f>
        <v>30.676803029554414</v>
      </c>
      <c r="R80" s="186">
        <f t="shared" si="16"/>
        <v>0.14786658251237744</v>
      </c>
      <c r="S80" s="189">
        <f>[3]Трих.цитология!$S$12</f>
        <v>180</v>
      </c>
      <c r="T80" s="295">
        <f t="shared" si="22"/>
        <v>0.53013558364320035</v>
      </c>
    </row>
    <row r="81" spans="4:20">
      <c r="D81" s="166" t="s">
        <v>302</v>
      </c>
      <c r="E81" s="130" t="s">
        <v>49</v>
      </c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295" t="e">
        <f t="shared" si="22"/>
        <v>#DIV/0!</v>
      </c>
    </row>
    <row r="82" spans="4:20">
      <c r="D82" s="157" t="s">
        <v>303</v>
      </c>
      <c r="E82" s="133" t="str">
        <f>[3]Прочие!$B$10</f>
        <v>Определение группы крови и резус-фактора</v>
      </c>
      <c r="F82" s="147">
        <f>SUM([3]Прочие!$L$11:$L$12)</f>
        <v>130.20357888021326</v>
      </c>
      <c r="G82" s="215">
        <f t="shared" si="24"/>
        <v>0.43401192960071083</v>
      </c>
      <c r="H82" s="147">
        <f>[3]Прочие!$M$11</f>
        <v>26.375800000000005</v>
      </c>
      <c r="I82" s="215">
        <f t="shared" si="25"/>
        <v>8.7919333333333349E-2</v>
      </c>
      <c r="J82" s="147">
        <f>[3]Прочие!$N$11</f>
        <v>0.98806110358835475</v>
      </c>
      <c r="K82" s="218">
        <f t="shared" si="26"/>
        <v>3.2935370119611825E-3</v>
      </c>
      <c r="L82" s="174">
        <f>F82+H82+J82</f>
        <v>157.56743998380162</v>
      </c>
      <c r="M82" s="147">
        <f>[3]Прочие!$O$11</f>
        <v>95.668795956946383</v>
      </c>
      <c r="N82" s="215">
        <f t="shared" si="27"/>
        <v>0.3188959865231546</v>
      </c>
      <c r="O82" s="190">
        <f>[3]Прочие!$P$11</f>
        <v>253.236235940748</v>
      </c>
      <c r="P82" s="217">
        <f t="shared" si="28"/>
        <v>0.84412078646916</v>
      </c>
      <c r="Q82" s="191">
        <f>[3]Прочие!$Q$11</f>
        <v>50.647247188149606</v>
      </c>
      <c r="R82" s="186">
        <f t="shared" si="16"/>
        <v>0.15587921353084</v>
      </c>
      <c r="S82" s="189">
        <f>[3]Прочие!$S$11</f>
        <v>300</v>
      </c>
      <c r="T82" s="295">
        <f t="shared" si="22"/>
        <v>0.52522479994600535</v>
      </c>
    </row>
    <row r="83" spans="4:20">
      <c r="D83" s="157" t="s">
        <v>304</v>
      </c>
      <c r="E83" s="133" t="str">
        <f>[3]Прочие!$B$13</f>
        <v>RW-экспресс метод</v>
      </c>
      <c r="F83" s="147">
        <f>SUM([3]Прочие!$L$13:$L$14)</f>
        <v>24.223921652132702</v>
      </c>
      <c r="G83" s="215">
        <f t="shared" si="24"/>
        <v>0.22021746956484275</v>
      </c>
      <c r="H83" s="147">
        <f>[3]Прочие!$M$14</f>
        <v>14.639999999999999</v>
      </c>
      <c r="I83" s="215">
        <f t="shared" si="25"/>
        <v>0.13309090909090909</v>
      </c>
      <c r="J83" s="147">
        <f>[3]Прочие!$N$14</f>
        <v>0.36765064319566693</v>
      </c>
      <c r="K83" s="218">
        <f t="shared" si="26"/>
        <v>3.3422785745060631E-3</v>
      </c>
      <c r="L83" s="174">
        <f>F83+H83+J83</f>
        <v>39.23157229532837</v>
      </c>
      <c r="M83" s="147">
        <f>[3]Прочие!$O$14</f>
        <v>35.804089361308669</v>
      </c>
      <c r="N83" s="215">
        <f t="shared" si="27"/>
        <v>0.32549172146644245</v>
      </c>
      <c r="O83" s="190">
        <f>[3]Прочие!$P$14</f>
        <v>94.771642067537528</v>
      </c>
      <c r="P83" s="217">
        <f t="shared" si="28"/>
        <v>0.86156038243215938</v>
      </c>
      <c r="Q83" s="191">
        <f>[3]Прочие!$Q$14</f>
        <v>18.954328413507508</v>
      </c>
      <c r="R83" s="186">
        <f t="shared" si="16"/>
        <v>0.13843961756784065</v>
      </c>
      <c r="S83" s="189">
        <f>[3]Прочие!$S$14</f>
        <v>110</v>
      </c>
      <c r="T83" s="295">
        <f t="shared" si="22"/>
        <v>0.35665065723025791</v>
      </c>
    </row>
    <row r="84" spans="4:20" s="220" customFormat="1" ht="24.75" customHeight="1">
      <c r="D84" s="219"/>
      <c r="E84" s="221"/>
      <c r="F84" s="227" t="s">
        <v>670</v>
      </c>
      <c r="G84" s="228"/>
      <c r="H84" s="227" t="s">
        <v>671</v>
      </c>
      <c r="I84" s="228"/>
      <c r="J84" s="227" t="s">
        <v>672</v>
      </c>
      <c r="K84" s="229"/>
      <c r="L84" s="229"/>
      <c r="M84" s="227" t="s">
        <v>673</v>
      </c>
      <c r="N84" s="215"/>
      <c r="O84" s="221"/>
      <c r="P84" s="221"/>
      <c r="Q84" s="221"/>
      <c r="R84" s="221"/>
      <c r="S84" s="222"/>
      <c r="T84" s="295" t="e">
        <f t="shared" si="22"/>
        <v>#VALUE!</v>
      </c>
    </row>
    <row r="85" spans="4:20">
      <c r="D85" s="157" t="s">
        <v>305</v>
      </c>
      <c r="E85" s="133" t="str">
        <f>[3]Прочие!$B$16</f>
        <v>Отделяемое слизистых на золотистый стафилококк из зева</v>
      </c>
      <c r="F85" s="223">
        <f>[3]Прочие!$N$17</f>
        <v>100</v>
      </c>
      <c r="G85" s="225">
        <f t="shared" si="24"/>
        <v>0.625</v>
      </c>
      <c r="H85" s="224">
        <f>[3]Прочие!$O$17</f>
        <v>4.5</v>
      </c>
      <c r="I85" s="225">
        <f t="shared" si="25"/>
        <v>2.8125000000000001E-2</v>
      </c>
      <c r="J85" s="224">
        <f>[3]Прочие!$P$17</f>
        <v>30</v>
      </c>
      <c r="K85" s="226">
        <f t="shared" si="26"/>
        <v>0.1875</v>
      </c>
      <c r="L85" s="174">
        <f>F85+H85+J85</f>
        <v>134.5</v>
      </c>
      <c r="M85" s="224">
        <f>[3]Прочие!$Q$17</f>
        <v>21.53</v>
      </c>
      <c r="N85" s="225">
        <f t="shared" si="27"/>
        <v>0.1345625</v>
      </c>
      <c r="O85" s="224"/>
      <c r="P85" s="224"/>
      <c r="Q85" s="224"/>
      <c r="R85" s="224"/>
      <c r="S85" s="223">
        <f>[3]Прочие!$S$17</f>
        <v>160</v>
      </c>
      <c r="T85" s="295">
        <f t="shared" si="22"/>
        <v>0.84062499999999996</v>
      </c>
    </row>
    <row r="86" spans="4:20">
      <c r="D86" s="157" t="s">
        <v>306</v>
      </c>
      <c r="E86" s="133" t="str">
        <f>[3]Прочие!$B$19</f>
        <v>Отделяемое слизистых на золотистый стафилококк из носа</v>
      </c>
      <c r="F86" s="223">
        <f>[3]Прочие!$N$17</f>
        <v>100</v>
      </c>
      <c r="G86" s="225">
        <f t="shared" si="24"/>
        <v>0.625</v>
      </c>
      <c r="H86" s="224">
        <f>[3]Прочие!$O$20</f>
        <v>4.5</v>
      </c>
      <c r="I86" s="225">
        <f t="shared" si="25"/>
        <v>2.8125000000000001E-2</v>
      </c>
      <c r="J86" s="224">
        <f>[3]Прочие!$P$20</f>
        <v>30</v>
      </c>
      <c r="K86" s="226">
        <f t="shared" si="26"/>
        <v>0.1875</v>
      </c>
      <c r="L86" s="174">
        <f>F86+H86+J86</f>
        <v>134.5</v>
      </c>
      <c r="M86" s="224">
        <f>[3]Прочие!$Q$20</f>
        <v>21.53</v>
      </c>
      <c r="N86" s="225">
        <f t="shared" si="27"/>
        <v>0.1345625</v>
      </c>
      <c r="O86" s="224"/>
      <c r="P86" s="224"/>
      <c r="Q86" s="224"/>
      <c r="R86" s="224"/>
      <c r="S86" s="223">
        <f>[3]Прочие!$S$20</f>
        <v>160</v>
      </c>
      <c r="T86" s="295">
        <f t="shared" si="22"/>
        <v>0.84062499999999996</v>
      </c>
    </row>
    <row r="87" spans="4:20">
      <c r="D87" s="157" t="s">
        <v>307</v>
      </c>
      <c r="E87" s="133" t="str">
        <f>[3]Прочие!$B$22</f>
        <v>Анализ крови на антитела к брюшному тифу</v>
      </c>
      <c r="F87" s="223">
        <v>115</v>
      </c>
      <c r="G87" s="225">
        <f t="shared" si="24"/>
        <v>0.5</v>
      </c>
      <c r="H87" s="224">
        <f>[3]Прочие!$O$23</f>
        <v>10.5</v>
      </c>
      <c r="I87" s="225">
        <f t="shared" si="25"/>
        <v>4.5652173913043478E-2</v>
      </c>
      <c r="J87" s="224">
        <f>[3]Прочие!$P$23</f>
        <v>80</v>
      </c>
      <c r="K87" s="226">
        <f t="shared" si="26"/>
        <v>0.34782608695652173</v>
      </c>
      <c r="L87" s="174">
        <f>F87+H87+J87</f>
        <v>205.5</v>
      </c>
      <c r="M87" s="224">
        <f>[3]Прочие!$Q$23</f>
        <v>21.53</v>
      </c>
      <c r="N87" s="225">
        <f t="shared" si="27"/>
        <v>9.3608695652173918E-2</v>
      </c>
      <c r="O87" s="224"/>
      <c r="P87" s="224"/>
      <c r="Q87" s="224"/>
      <c r="R87" s="224"/>
      <c r="S87" s="223">
        <f>[3]Прочие!$S$23</f>
        <v>230</v>
      </c>
      <c r="T87" s="295">
        <f t="shared" si="22"/>
        <v>0.89347826086956517</v>
      </c>
    </row>
    <row r="88" spans="4:20">
      <c r="D88" s="157" t="s">
        <v>308</v>
      </c>
      <c r="E88" s="133" t="str">
        <f>[3]Прочие!$B$25</f>
        <v>Анализ кала к шигеллам и сальмонеллам</v>
      </c>
      <c r="F88" s="223">
        <v>124</v>
      </c>
      <c r="G88" s="225">
        <f t="shared" si="24"/>
        <v>0.82666666666666666</v>
      </c>
      <c r="H88" s="224">
        <f>[3]Прочие!$O$26</f>
        <v>4.5</v>
      </c>
      <c r="I88" s="225">
        <f t="shared" si="25"/>
        <v>0.03</v>
      </c>
      <c r="J88" s="224">
        <f>[3]Прочие!$P$26</f>
        <v>0</v>
      </c>
      <c r="K88" s="226">
        <f t="shared" si="26"/>
        <v>0</v>
      </c>
      <c r="L88" s="174">
        <f>F88+H88+J88</f>
        <v>128.5</v>
      </c>
      <c r="M88" s="224">
        <f>[3]Прочие!$Q$26</f>
        <v>21.53</v>
      </c>
      <c r="N88" s="225">
        <f t="shared" si="27"/>
        <v>0.14353333333333335</v>
      </c>
      <c r="O88" s="224"/>
      <c r="P88" s="224"/>
      <c r="Q88" s="224"/>
      <c r="R88" s="224"/>
      <c r="S88" s="223">
        <f>[3]Прочие!$S$26</f>
        <v>150</v>
      </c>
      <c r="T88" s="295">
        <f t="shared" si="22"/>
        <v>0.85666666666666669</v>
      </c>
    </row>
    <row r="89" spans="4:20" ht="30">
      <c r="D89" s="157" t="s">
        <v>660</v>
      </c>
      <c r="E89" s="133" t="str">
        <f>прейскурант!D293</f>
        <v>Химико-токсикологическое исследование мочи на наркотические и психоактивные вещества</v>
      </c>
      <c r="F89" s="189">
        <f>[8]Оружие!$K$11</f>
        <v>0</v>
      </c>
      <c r="G89" s="215">
        <f t="shared" si="24"/>
        <v>0</v>
      </c>
      <c r="H89" s="147">
        <f>[8]Оружие!$L$11</f>
        <v>0</v>
      </c>
      <c r="I89" s="215">
        <f t="shared" si="25"/>
        <v>0</v>
      </c>
      <c r="J89" s="147">
        <f>[8]Оружие!$M$11</f>
        <v>0</v>
      </c>
      <c r="K89" s="218">
        <f t="shared" si="26"/>
        <v>0</v>
      </c>
      <c r="L89" s="174">
        <f>F89+H89+J89</f>
        <v>0</v>
      </c>
      <c r="M89" s="147">
        <f>[8]Оружие!$N$11</f>
        <v>0</v>
      </c>
      <c r="N89" s="215">
        <f t="shared" si="27"/>
        <v>0</v>
      </c>
      <c r="O89" s="147">
        <f>[8]Оружие!$O$11</f>
        <v>0</v>
      </c>
      <c r="P89" s="217">
        <f>O89/S89</f>
        <v>0</v>
      </c>
      <c r="Q89" s="147">
        <f>[8]Оружие!$P$11</f>
        <v>0</v>
      </c>
      <c r="R89" s="186">
        <f>(S89-O89)/S89</f>
        <v>1</v>
      </c>
      <c r="S89" s="189">
        <f>[8]Оружие!$R$11</f>
        <v>470</v>
      </c>
      <c r="T89" s="295">
        <f t="shared" si="22"/>
        <v>0</v>
      </c>
    </row>
    <row r="90" spans="4:20">
      <c r="D90" s="163" t="s">
        <v>309</v>
      </c>
      <c r="E90" s="131" t="s">
        <v>53</v>
      </c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295" t="e">
        <f t="shared" si="22"/>
        <v>#DIV/0!</v>
      </c>
    </row>
    <row r="91" spans="4:20">
      <c r="D91" s="162" t="s">
        <v>325</v>
      </c>
      <c r="E91" s="132" t="s">
        <v>26</v>
      </c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295" t="e">
        <f t="shared" ref="T91:T99" si="29">(F91+H91+J91)/S91</f>
        <v>#DIV/0!</v>
      </c>
    </row>
    <row r="92" spans="4:20">
      <c r="D92" s="157"/>
      <c r="E92" s="142" t="str">
        <f>[4]ОЛД!$B$7</f>
        <v>Флюорография с использованием на малодозном аппарате</v>
      </c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295" t="e">
        <f t="shared" si="29"/>
        <v>#DIV/0!</v>
      </c>
    </row>
    <row r="93" spans="4:20">
      <c r="D93" s="157" t="s">
        <v>326</v>
      </c>
      <c r="E93" s="145" t="str">
        <f>[4]ОЛД!$B$8</f>
        <v>в одной проекции</v>
      </c>
      <c r="F93" s="147">
        <f>SUM([4]ОЛД!$L$9:$L$10)</f>
        <v>72.582980570945125</v>
      </c>
      <c r="G93" s="215">
        <f>F93/S93</f>
        <v>0.42695870924085366</v>
      </c>
      <c r="H93" s="147">
        <f>[4]ОЛД!$M$9</f>
        <v>0.61</v>
      </c>
      <c r="I93" s="215">
        <f>H93/S93</f>
        <v>3.5882352941176469E-3</v>
      </c>
      <c r="J93" s="147">
        <f>[4]ОЛД!$N$9</f>
        <v>24.824518292682928</v>
      </c>
      <c r="K93" s="218">
        <f>J93/S93</f>
        <v>0.14602657819225251</v>
      </c>
      <c r="L93" s="174">
        <f>F93+H93+J93</f>
        <v>98.017498863628049</v>
      </c>
      <c r="M93" s="147">
        <f>[4]ОЛД!$O$9</f>
        <v>44.72034806754084</v>
      </c>
      <c r="N93" s="215">
        <f>M93/S93</f>
        <v>0.26306087098553438</v>
      </c>
      <c r="O93" s="190">
        <f>[4]ОЛД!$P$9</f>
        <v>142.73784693116889</v>
      </c>
      <c r="P93" s="217">
        <f>O93/S93</f>
        <v>0.83963439371275816</v>
      </c>
      <c r="Q93" s="191">
        <f>[4]ОЛД!$Q$9</f>
        <v>28.547569386233778</v>
      </c>
      <c r="R93" s="186">
        <f>(S93-O93)/S93</f>
        <v>0.16036560628724184</v>
      </c>
      <c r="S93" s="189">
        <f>[4]ОЛД!$S$9</f>
        <v>170</v>
      </c>
      <c r="T93" s="295">
        <f t="shared" si="29"/>
        <v>0.57657352272722384</v>
      </c>
    </row>
    <row r="94" spans="4:20">
      <c r="D94" s="157" t="s">
        <v>375</v>
      </c>
      <c r="E94" s="142" t="str">
        <f>[4]ОЛД!$B$157</f>
        <v xml:space="preserve">Маммография </v>
      </c>
      <c r="F94" s="147">
        <f>SUM([4]ОЛД!$L$158:$L$159)</f>
        <v>72.582980570945125</v>
      </c>
      <c r="G94" s="215">
        <f t="shared" ref="G94:G99" si="30">F94/S94</f>
        <v>0.24194326856981707</v>
      </c>
      <c r="H94" s="147">
        <f>[4]ОЛД!$M$158</f>
        <v>68.986400000000003</v>
      </c>
      <c r="I94" s="215">
        <f t="shared" ref="I94:I99" si="31">H94/S94</f>
        <v>0.22995466666666667</v>
      </c>
      <c r="J94" s="147">
        <f>[4]ОЛД!$N$158</f>
        <v>20.622310737886178</v>
      </c>
      <c r="K94" s="218">
        <f t="shared" ref="K94:K99" si="32">J94/S94</f>
        <v>6.8741035792953931E-2</v>
      </c>
      <c r="L94" s="174">
        <f>F94+H94+J94</f>
        <v>162.19169130883131</v>
      </c>
      <c r="M94" s="147">
        <f>[4]ОЛД!$O$158</f>
        <v>86.497802459379599</v>
      </c>
      <c r="N94" s="215">
        <f t="shared" ref="N94:N99" si="33">M94/S94</f>
        <v>0.28832600819793197</v>
      </c>
      <c r="O94" s="190">
        <f>[4]ОЛД!$P$158</f>
        <v>248.68949376821087</v>
      </c>
      <c r="P94" s="217">
        <f t="shared" ref="P94:P99" si="34">O94/S94</f>
        <v>0.82896497922736956</v>
      </c>
      <c r="Q94" s="191">
        <f>[4]ОЛД!$Q$158</f>
        <v>49.737898753642177</v>
      </c>
      <c r="R94" s="186">
        <f t="shared" ref="R94:R99" si="35">(S94-O94)/S94</f>
        <v>0.17103502077263044</v>
      </c>
      <c r="S94" s="189">
        <f>[4]ОЛД!$S$158</f>
        <v>300</v>
      </c>
      <c r="T94" s="295">
        <f t="shared" si="29"/>
        <v>0.5406389710294377</v>
      </c>
    </row>
    <row r="95" spans="4:20">
      <c r="D95" s="162" t="s">
        <v>379</v>
      </c>
      <c r="E95" s="134" t="s">
        <v>21</v>
      </c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295" t="e">
        <f t="shared" si="29"/>
        <v>#DIV/0!</v>
      </c>
    </row>
    <row r="96" spans="4:20">
      <c r="D96" s="157" t="s">
        <v>380</v>
      </c>
      <c r="E96" s="142" t="s">
        <v>57</v>
      </c>
      <c r="F96" s="147">
        <f>SUM([11]ОФД!$L$8:$L$9)</f>
        <v>104.31943651816235</v>
      </c>
      <c r="G96" s="215">
        <f t="shared" si="30"/>
        <v>0.41727774607264939</v>
      </c>
      <c r="H96" s="147">
        <f>[11]ОФД!$M$8</f>
        <v>21.084900000000001</v>
      </c>
      <c r="I96" s="215">
        <f t="shared" si="31"/>
        <v>8.4339600000000001E-2</v>
      </c>
      <c r="J96" s="147">
        <f>[11]ОФД!$N$8</f>
        <v>6.167182852935281</v>
      </c>
      <c r="K96" s="218">
        <f t="shared" si="32"/>
        <v>2.4668731411741123E-2</v>
      </c>
      <c r="L96" s="174">
        <f>F96+H96+J96</f>
        <v>131.57151937109762</v>
      </c>
      <c r="M96" s="147">
        <f>[11]ОФД!$O$8</f>
        <v>76.674785840849324</v>
      </c>
      <c r="N96" s="215">
        <f t="shared" si="33"/>
        <v>0.30669914336339732</v>
      </c>
      <c r="O96" s="190">
        <f>[11]ОФД!$P$8</f>
        <v>208.24630521194695</v>
      </c>
      <c r="P96" s="217">
        <f t="shared" si="34"/>
        <v>0.83298522084778781</v>
      </c>
      <c r="Q96" s="191">
        <f>[11]ОФД!$Q$8</f>
        <v>41.649261042389391</v>
      </c>
      <c r="R96" s="186">
        <f t="shared" si="35"/>
        <v>0.16701477915221222</v>
      </c>
      <c r="S96" s="189">
        <f>[11]ОФД!$S$8</f>
        <v>250</v>
      </c>
      <c r="T96" s="295">
        <f t="shared" si="29"/>
        <v>0.52628607748439049</v>
      </c>
    </row>
    <row r="97" spans="4:20">
      <c r="D97" s="157" t="s">
        <v>389</v>
      </c>
      <c r="E97" s="133" t="s">
        <v>23</v>
      </c>
      <c r="F97" s="147">
        <f>SUM([11]ОФД!$L$115:$L$116)</f>
        <v>159.07243394921474</v>
      </c>
      <c r="G97" s="215">
        <f t="shared" si="30"/>
        <v>0.44186787208115208</v>
      </c>
      <c r="H97" s="147">
        <f>[11]ОФД!$M$115</f>
        <v>21.084900000000001</v>
      </c>
      <c r="I97" s="215">
        <f t="shared" si="31"/>
        <v>5.8569166666666672E-2</v>
      </c>
      <c r="J97" s="147">
        <f>[11]ОФД!$N$115</f>
        <v>2.8670630889867601</v>
      </c>
      <c r="K97" s="218">
        <f t="shared" si="32"/>
        <v>7.964064136074334E-3</v>
      </c>
      <c r="L97" s="174">
        <f>F97+H97+J97</f>
        <v>183.0243970382015</v>
      </c>
      <c r="M97" s="147">
        <f>[11]ОФД!$O$115</f>
        <v>116.91823895267284</v>
      </c>
      <c r="N97" s="215">
        <f t="shared" si="33"/>
        <v>0.32477288597964676</v>
      </c>
      <c r="O97" s="190">
        <f>[11]ОФД!$P$115</f>
        <v>299.94263599087435</v>
      </c>
      <c r="P97" s="217">
        <f t="shared" si="34"/>
        <v>0.83317398886353988</v>
      </c>
      <c r="Q97" s="191">
        <f>[11]ОФД!$Q$115</f>
        <v>59.988527198174872</v>
      </c>
      <c r="R97" s="186">
        <f t="shared" si="35"/>
        <v>0.16682601113646015</v>
      </c>
      <c r="S97" s="189">
        <f>[11]ОФД!$S$115</f>
        <v>360</v>
      </c>
      <c r="T97" s="295">
        <f t="shared" si="29"/>
        <v>0.50840110288389306</v>
      </c>
    </row>
    <row r="98" spans="4:20">
      <c r="D98" s="157" t="s">
        <v>390</v>
      </c>
      <c r="E98" s="133" t="s">
        <v>65</v>
      </c>
      <c r="F98" s="147">
        <f>SUM([11]ОФД!$L$126:$L$127)</f>
        <v>160.27165802254865</v>
      </c>
      <c r="G98" s="215">
        <f t="shared" si="30"/>
        <v>0.44519905006263516</v>
      </c>
      <c r="H98" s="147">
        <f>[11]ОФД!$M$126</f>
        <v>21.084900000000001</v>
      </c>
      <c r="I98" s="215">
        <f t="shared" si="31"/>
        <v>5.8569166666666672E-2</v>
      </c>
      <c r="J98" s="147">
        <f>[11]ОФД!$N$126</f>
        <v>4.7400304604673238</v>
      </c>
      <c r="K98" s="218">
        <f t="shared" si="32"/>
        <v>1.3166751279075899E-2</v>
      </c>
      <c r="L98" s="174">
        <f>F98+H98+J98</f>
        <v>186.09658848301598</v>
      </c>
      <c r="M98" s="147">
        <f>[11]ОФД!$O$126</f>
        <v>117.79966864657325</v>
      </c>
      <c r="N98" s="215">
        <f t="shared" si="33"/>
        <v>0.32722130179603681</v>
      </c>
      <c r="O98" s="190">
        <f>[11]ОФД!$P$126</f>
        <v>303.89625712958923</v>
      </c>
      <c r="P98" s="217">
        <f t="shared" si="34"/>
        <v>0.84415626980441449</v>
      </c>
      <c r="Q98" s="191">
        <f>[11]ОФД!$Q$126</f>
        <v>60.779251425917849</v>
      </c>
      <c r="R98" s="186">
        <f t="shared" si="35"/>
        <v>0.15584373019558548</v>
      </c>
      <c r="S98" s="189">
        <f>[11]ОФД!$S$126</f>
        <v>360</v>
      </c>
      <c r="T98" s="295">
        <f t="shared" si="29"/>
        <v>0.51693496800837768</v>
      </c>
    </row>
    <row r="99" spans="4:20">
      <c r="D99" s="157" t="s">
        <v>393</v>
      </c>
      <c r="E99" s="133" t="s">
        <v>68</v>
      </c>
      <c r="F99" s="147">
        <f>SUM([11]ОФД!$L$160:$L$161)</f>
        <v>362.04248200331949</v>
      </c>
      <c r="G99" s="215">
        <f t="shared" si="30"/>
        <v>0.44696602716459194</v>
      </c>
      <c r="H99" s="147">
        <f>[11]ОФД!$M$160</f>
        <v>24.328199999999999</v>
      </c>
      <c r="I99" s="215">
        <f t="shared" si="31"/>
        <v>3.0034814814814813E-2</v>
      </c>
      <c r="J99" s="147">
        <f>[11]ОФД!$N$160</f>
        <v>20.169861279603353</v>
      </c>
      <c r="K99" s="218">
        <f t="shared" si="32"/>
        <v>2.4901063308152286E-2</v>
      </c>
      <c r="L99" s="174">
        <f>F99+H99+J99</f>
        <v>406.54054328292284</v>
      </c>
      <c r="M99" s="147">
        <f>[11]ОФД!$O$160</f>
        <v>266.10122427243982</v>
      </c>
      <c r="N99" s="215">
        <f t="shared" si="33"/>
        <v>0.32852002996597507</v>
      </c>
      <c r="O99" s="190">
        <f>[11]ОФД!$P$160</f>
        <v>672.64176755536266</v>
      </c>
      <c r="P99" s="217">
        <f t="shared" si="34"/>
        <v>0.83042193525353414</v>
      </c>
      <c r="Q99" s="191">
        <f>[11]ОФД!$Q$160</f>
        <v>134.52835351107254</v>
      </c>
      <c r="R99" s="186">
        <f t="shared" si="35"/>
        <v>0.16957806474646586</v>
      </c>
      <c r="S99" s="189">
        <f>[11]ОФД!$S$160</f>
        <v>810</v>
      </c>
      <c r="T99" s="295">
        <f t="shared" si="29"/>
        <v>0.50190190528755907</v>
      </c>
    </row>
  </sheetData>
  <mergeCells count="8">
    <mergeCell ref="E1:S1"/>
    <mergeCell ref="E2:S2"/>
    <mergeCell ref="F3:G3"/>
    <mergeCell ref="H3:I3"/>
    <mergeCell ref="J3:K3"/>
    <mergeCell ref="M3:N3"/>
    <mergeCell ref="O3:P3"/>
    <mergeCell ref="Q3:R3"/>
  </mergeCells>
  <hyperlinks>
    <hyperlink ref="E6" r:id="rId1" location="Взр.пол.профосмотр!A1"/>
    <hyperlink ref="E23" r:id="rId2" location="Общие!A1"/>
    <hyperlink ref="E27" r:id="rId3" location="ЛОР!A1"/>
    <hyperlink ref="E29" r:id="rId4" location="Урологические!A1"/>
    <hyperlink ref="E32" r:id="rId5" location="Гематология!A1"/>
    <hyperlink ref="E40" r:id="rId6" location="Биохимия!A1"/>
    <hyperlink ref="E61" r:id="rId7" location="ИФА!A1"/>
    <hyperlink ref="E73" r:id="rId8" location="Моча!A1"/>
    <hyperlink ref="E75" r:id="rId9" location="Кал!A1"/>
    <hyperlink ref="E78" r:id="rId10" location="Трих.цитология!A1" display="Параклиника\КДЛ.xlsx - Трих.цитология!A1"/>
    <hyperlink ref="E81" r:id="rId11" location="Прочие!A1"/>
    <hyperlink ref="E91" r:id="rId12" location="ОЛД!A1"/>
    <hyperlink ref="E95" r:id="rId13" location="ОФД!A1"/>
  </hyperlinks>
  <pageMargins left="0" right="0" top="0.74803149606299213" bottom="0.74803149606299213" header="0.31496062992125984" footer="0.31496062992125984"/>
  <pageSetup paperSize="9" scale="77" fitToHeight="2" orientation="portrait" r:id="rId14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10396"/>
  <sheetViews>
    <sheetView topLeftCell="A1496" zoomScale="115" zoomScaleNormal="115" workbookViewId="0">
      <selection activeCell="B1506" sqref="B1506"/>
    </sheetView>
  </sheetViews>
  <sheetFormatPr defaultColWidth="9.140625" defaultRowHeight="15"/>
  <cols>
    <col min="1" max="1" width="15.140625" style="319" bestFit="1" customWidth="1"/>
    <col min="2" max="2" width="99.28515625" style="319" customWidth="1"/>
    <col min="3" max="16384" width="9.140625" style="319"/>
  </cols>
  <sheetData>
    <row r="1" spans="1:2">
      <c r="A1" s="320" t="s">
        <v>876</v>
      </c>
      <c r="B1" s="320" t="s">
        <v>877</v>
      </c>
    </row>
    <row r="2" spans="1:2">
      <c r="A2" s="320">
        <v>1</v>
      </c>
      <c r="B2" s="320">
        <v>2</v>
      </c>
    </row>
    <row r="3" spans="1:2">
      <c r="A3" s="396" t="s">
        <v>878</v>
      </c>
      <c r="B3" s="396"/>
    </row>
    <row r="4" spans="1:2">
      <c r="A4" s="321" t="s">
        <v>879</v>
      </c>
      <c r="B4" s="321" t="s">
        <v>880</v>
      </c>
    </row>
    <row r="5" spans="1:2">
      <c r="A5" s="321" t="s">
        <v>881</v>
      </c>
      <c r="B5" s="321" t="s">
        <v>882</v>
      </c>
    </row>
    <row r="6" spans="1:2">
      <c r="A6" s="321" t="s">
        <v>883</v>
      </c>
      <c r="B6" s="321" t="s">
        <v>884</v>
      </c>
    </row>
    <row r="7" spans="1:2">
      <c r="A7" s="321" t="s">
        <v>885</v>
      </c>
      <c r="B7" s="321" t="s">
        <v>886</v>
      </c>
    </row>
    <row r="8" spans="1:2">
      <c r="A8" s="321" t="s">
        <v>887</v>
      </c>
      <c r="B8" s="321" t="s">
        <v>888</v>
      </c>
    </row>
    <row r="9" spans="1:2">
      <c r="A9" s="321" t="s">
        <v>889</v>
      </c>
      <c r="B9" s="321" t="s">
        <v>890</v>
      </c>
    </row>
    <row r="10" spans="1:2">
      <c r="A10" s="321" t="s">
        <v>891</v>
      </c>
      <c r="B10" s="321" t="s">
        <v>892</v>
      </c>
    </row>
    <row r="11" spans="1:2">
      <c r="A11" s="321" t="s">
        <v>893</v>
      </c>
      <c r="B11" s="321" t="s">
        <v>894</v>
      </c>
    </row>
    <row r="12" spans="1:2">
      <c r="A12" s="321" t="s">
        <v>895</v>
      </c>
      <c r="B12" s="321" t="s">
        <v>896</v>
      </c>
    </row>
    <row r="13" spans="1:2">
      <c r="A13" s="321" t="s">
        <v>897</v>
      </c>
      <c r="B13" s="321" t="s">
        <v>898</v>
      </c>
    </row>
    <row r="14" spans="1:2">
      <c r="A14" s="321" t="s">
        <v>899</v>
      </c>
      <c r="B14" s="321" t="s">
        <v>900</v>
      </c>
    </row>
    <row r="15" spans="1:2">
      <c r="A15" s="321" t="s">
        <v>901</v>
      </c>
      <c r="B15" s="321" t="s">
        <v>902</v>
      </c>
    </row>
    <row r="16" spans="1:2">
      <c r="A16" s="321" t="s">
        <v>903</v>
      </c>
      <c r="B16" s="321" t="s">
        <v>904</v>
      </c>
    </row>
    <row r="17" spans="1:2">
      <c r="A17" s="321" t="s">
        <v>905</v>
      </c>
      <c r="B17" s="321" t="s">
        <v>906</v>
      </c>
    </row>
    <row r="18" spans="1:2">
      <c r="A18" s="321" t="s">
        <v>907</v>
      </c>
      <c r="B18" s="321" t="s">
        <v>908</v>
      </c>
    </row>
    <row r="19" spans="1:2">
      <c r="A19" s="321" t="s">
        <v>909</v>
      </c>
      <c r="B19" s="321" t="s">
        <v>910</v>
      </c>
    </row>
    <row r="20" spans="1:2">
      <c r="A20" s="321" t="s">
        <v>911</v>
      </c>
      <c r="B20" s="321" t="s">
        <v>912</v>
      </c>
    </row>
    <row r="21" spans="1:2">
      <c r="A21" s="321" t="s">
        <v>913</v>
      </c>
      <c r="B21" s="321" t="s">
        <v>914</v>
      </c>
    </row>
    <row r="22" spans="1:2">
      <c r="A22" s="321" t="s">
        <v>915</v>
      </c>
      <c r="B22" s="321" t="s">
        <v>916</v>
      </c>
    </row>
    <row r="23" spans="1:2">
      <c r="A23" s="321" t="s">
        <v>917</v>
      </c>
      <c r="B23" s="321" t="s">
        <v>918</v>
      </c>
    </row>
    <row r="24" spans="1:2">
      <c r="A24" s="321" t="s">
        <v>919</v>
      </c>
      <c r="B24" s="321" t="s">
        <v>920</v>
      </c>
    </row>
    <row r="25" spans="1:2">
      <c r="A25" s="321" t="s">
        <v>921</v>
      </c>
      <c r="B25" s="321" t="s">
        <v>922</v>
      </c>
    </row>
    <row r="26" spans="1:2">
      <c r="A26" s="321" t="s">
        <v>923</v>
      </c>
      <c r="B26" s="321" t="s">
        <v>924</v>
      </c>
    </row>
    <row r="27" spans="1:2">
      <c r="A27" s="321" t="s">
        <v>925</v>
      </c>
      <c r="B27" s="321" t="s">
        <v>926</v>
      </c>
    </row>
    <row r="28" spans="1:2">
      <c r="A28" s="321" t="s">
        <v>927</v>
      </c>
      <c r="B28" s="321" t="s">
        <v>928</v>
      </c>
    </row>
    <row r="29" spans="1:2">
      <c r="A29" s="321" t="s">
        <v>929</v>
      </c>
      <c r="B29" s="321" t="s">
        <v>930</v>
      </c>
    </row>
    <row r="30" spans="1:2">
      <c r="A30" s="321" t="s">
        <v>931</v>
      </c>
      <c r="B30" s="321" t="s">
        <v>932</v>
      </c>
    </row>
    <row r="31" spans="1:2">
      <c r="A31" s="321" t="s">
        <v>933</v>
      </c>
      <c r="B31" s="321" t="s">
        <v>934</v>
      </c>
    </row>
    <row r="32" spans="1:2">
      <c r="A32" s="321" t="s">
        <v>935</v>
      </c>
      <c r="B32" s="321" t="s">
        <v>936</v>
      </c>
    </row>
    <row r="33" spans="1:2">
      <c r="A33" s="321" t="s">
        <v>937</v>
      </c>
      <c r="B33" s="321" t="s">
        <v>938</v>
      </c>
    </row>
    <row r="34" spans="1:2">
      <c r="A34" s="321" t="s">
        <v>939</v>
      </c>
      <c r="B34" s="321" t="s">
        <v>940</v>
      </c>
    </row>
    <row r="35" spans="1:2">
      <c r="A35" s="321" t="s">
        <v>941</v>
      </c>
      <c r="B35" s="321" t="s">
        <v>942</v>
      </c>
    </row>
    <row r="36" spans="1:2">
      <c r="A36" s="321" t="s">
        <v>943</v>
      </c>
      <c r="B36" s="321" t="s">
        <v>944</v>
      </c>
    </row>
    <row r="37" spans="1:2">
      <c r="A37" s="321" t="s">
        <v>945</v>
      </c>
      <c r="B37" s="321" t="s">
        <v>946</v>
      </c>
    </row>
    <row r="38" spans="1:2">
      <c r="A38" s="321" t="s">
        <v>947</v>
      </c>
      <c r="B38" s="321" t="s">
        <v>948</v>
      </c>
    </row>
    <row r="39" spans="1:2">
      <c r="A39" s="321" t="s">
        <v>949</v>
      </c>
      <c r="B39" s="321" t="s">
        <v>950</v>
      </c>
    </row>
    <row r="40" spans="1:2">
      <c r="A40" s="321" t="s">
        <v>951</v>
      </c>
      <c r="B40" s="321" t="s">
        <v>952</v>
      </c>
    </row>
    <row r="41" spans="1:2">
      <c r="A41" s="321" t="s">
        <v>953</v>
      </c>
      <c r="B41" s="321" t="s">
        <v>954</v>
      </c>
    </row>
    <row r="42" spans="1:2">
      <c r="A42" s="321" t="s">
        <v>955</v>
      </c>
      <c r="B42" s="321" t="s">
        <v>956</v>
      </c>
    </row>
    <row r="43" spans="1:2">
      <c r="A43" s="321" t="s">
        <v>957</v>
      </c>
      <c r="B43" s="321" t="s">
        <v>958</v>
      </c>
    </row>
    <row r="44" spans="1:2">
      <c r="A44" s="321" t="s">
        <v>959</v>
      </c>
      <c r="B44" s="321" t="s">
        <v>960</v>
      </c>
    </row>
    <row r="45" spans="1:2">
      <c r="A45" s="321" t="s">
        <v>961</v>
      </c>
      <c r="B45" s="321" t="s">
        <v>962</v>
      </c>
    </row>
    <row r="46" spans="1:2">
      <c r="A46" s="321" t="s">
        <v>963</v>
      </c>
      <c r="B46" s="321" t="s">
        <v>964</v>
      </c>
    </row>
    <row r="47" spans="1:2">
      <c r="A47" s="321" t="s">
        <v>965</v>
      </c>
      <c r="B47" s="321" t="s">
        <v>966</v>
      </c>
    </row>
    <row r="48" spans="1:2">
      <c r="A48" s="321" t="s">
        <v>967</v>
      </c>
      <c r="B48" s="321" t="s">
        <v>968</v>
      </c>
    </row>
    <row r="49" spans="1:2">
      <c r="A49" s="321" t="s">
        <v>969</v>
      </c>
      <c r="B49" s="321" t="s">
        <v>970</v>
      </c>
    </row>
    <row r="50" spans="1:2">
      <c r="A50" s="321" t="s">
        <v>971</v>
      </c>
      <c r="B50" s="321" t="s">
        <v>972</v>
      </c>
    </row>
    <row r="51" spans="1:2">
      <c r="A51" s="321" t="s">
        <v>973</v>
      </c>
      <c r="B51" s="321" t="s">
        <v>974</v>
      </c>
    </row>
    <row r="52" spans="1:2">
      <c r="A52" s="321" t="s">
        <v>975</v>
      </c>
      <c r="B52" s="321" t="s">
        <v>976</v>
      </c>
    </row>
    <row r="53" spans="1:2">
      <c r="A53" s="321" t="s">
        <v>977</v>
      </c>
      <c r="B53" s="321" t="s">
        <v>978</v>
      </c>
    </row>
    <row r="54" spans="1:2">
      <c r="A54" s="321" t="s">
        <v>979</v>
      </c>
      <c r="B54" s="321" t="s">
        <v>980</v>
      </c>
    </row>
    <row r="55" spans="1:2">
      <c r="A55" s="321" t="s">
        <v>981</v>
      </c>
      <c r="B55" s="321" t="s">
        <v>982</v>
      </c>
    </row>
    <row r="56" spans="1:2">
      <c r="A56" s="321" t="s">
        <v>983</v>
      </c>
      <c r="B56" s="321" t="s">
        <v>984</v>
      </c>
    </row>
    <row r="57" spans="1:2">
      <c r="A57" s="321" t="s">
        <v>985</v>
      </c>
      <c r="B57" s="321" t="s">
        <v>986</v>
      </c>
    </row>
    <row r="58" spans="1:2">
      <c r="A58" s="321" t="s">
        <v>987</v>
      </c>
      <c r="B58" s="321" t="s">
        <v>988</v>
      </c>
    </row>
    <row r="59" spans="1:2">
      <c r="A59" s="321" t="s">
        <v>989</v>
      </c>
      <c r="B59" s="321" t="s">
        <v>990</v>
      </c>
    </row>
    <row r="60" spans="1:2">
      <c r="A60" s="321" t="s">
        <v>991</v>
      </c>
      <c r="B60" s="321" t="s">
        <v>992</v>
      </c>
    </row>
    <row r="61" spans="1:2">
      <c r="A61" s="321" t="s">
        <v>993</v>
      </c>
      <c r="B61" s="321" t="s">
        <v>994</v>
      </c>
    </row>
    <row r="62" spans="1:2">
      <c r="A62" s="321" t="s">
        <v>995</v>
      </c>
      <c r="B62" s="321" t="s">
        <v>996</v>
      </c>
    </row>
    <row r="63" spans="1:2">
      <c r="A63" s="321" t="s">
        <v>997</v>
      </c>
      <c r="B63" s="321" t="s">
        <v>998</v>
      </c>
    </row>
    <row r="64" spans="1:2">
      <c r="A64" s="321" t="s">
        <v>999</v>
      </c>
      <c r="B64" s="321" t="s">
        <v>1000</v>
      </c>
    </row>
    <row r="65" spans="1:2">
      <c r="A65" s="321" t="s">
        <v>1001</v>
      </c>
      <c r="B65" s="321" t="s">
        <v>1002</v>
      </c>
    </row>
    <row r="66" spans="1:2">
      <c r="A66" s="321" t="s">
        <v>1003</v>
      </c>
      <c r="B66" s="321" t="s">
        <v>1004</v>
      </c>
    </row>
    <row r="67" spans="1:2">
      <c r="A67" s="321" t="s">
        <v>1005</v>
      </c>
      <c r="B67" s="321" t="s">
        <v>1006</v>
      </c>
    </row>
    <row r="68" spans="1:2">
      <c r="A68" s="321" t="s">
        <v>1007</v>
      </c>
      <c r="B68" s="321" t="s">
        <v>1008</v>
      </c>
    </row>
    <row r="69" spans="1:2">
      <c r="A69" s="321" t="s">
        <v>1009</v>
      </c>
      <c r="B69" s="321" t="s">
        <v>1010</v>
      </c>
    </row>
    <row r="70" spans="1:2">
      <c r="A70" s="321" t="s">
        <v>1011</v>
      </c>
      <c r="B70" s="321" t="s">
        <v>1012</v>
      </c>
    </row>
    <row r="71" spans="1:2">
      <c r="A71" s="321" t="s">
        <v>1013</v>
      </c>
      <c r="B71" s="321" t="s">
        <v>1014</v>
      </c>
    </row>
    <row r="72" spans="1:2">
      <c r="A72" s="321" t="s">
        <v>1015</v>
      </c>
      <c r="B72" s="321" t="s">
        <v>1016</v>
      </c>
    </row>
    <row r="73" spans="1:2">
      <c r="A73" s="321" t="s">
        <v>1017</v>
      </c>
      <c r="B73" s="321" t="s">
        <v>1018</v>
      </c>
    </row>
    <row r="74" spans="1:2">
      <c r="A74" s="321" t="s">
        <v>1019</v>
      </c>
      <c r="B74" s="321" t="s">
        <v>1020</v>
      </c>
    </row>
    <row r="75" spans="1:2">
      <c r="A75" s="321" t="s">
        <v>1021</v>
      </c>
      <c r="B75" s="321" t="s">
        <v>1022</v>
      </c>
    </row>
    <row r="76" spans="1:2">
      <c r="A76" s="321" t="s">
        <v>1023</v>
      </c>
      <c r="B76" s="321" t="s">
        <v>1024</v>
      </c>
    </row>
    <row r="77" spans="1:2">
      <c r="A77" s="321" t="s">
        <v>1025</v>
      </c>
      <c r="B77" s="321" t="s">
        <v>1026</v>
      </c>
    </row>
    <row r="78" spans="1:2">
      <c r="A78" s="321" t="s">
        <v>1027</v>
      </c>
      <c r="B78" s="321" t="s">
        <v>1028</v>
      </c>
    </row>
    <row r="79" spans="1:2">
      <c r="A79" s="321" t="s">
        <v>1029</v>
      </c>
      <c r="B79" s="321" t="s">
        <v>1030</v>
      </c>
    </row>
    <row r="80" spans="1:2">
      <c r="A80" s="321" t="s">
        <v>1031</v>
      </c>
      <c r="B80" s="321" t="s">
        <v>1032</v>
      </c>
    </row>
    <row r="81" spans="1:2">
      <c r="A81" s="321" t="s">
        <v>1033</v>
      </c>
      <c r="B81" s="321" t="s">
        <v>1034</v>
      </c>
    </row>
    <row r="82" spans="1:2">
      <c r="A82" s="321" t="s">
        <v>1035</v>
      </c>
      <c r="B82" s="321" t="s">
        <v>1036</v>
      </c>
    </row>
    <row r="83" spans="1:2">
      <c r="A83" s="321" t="s">
        <v>1037</v>
      </c>
      <c r="B83" s="321" t="s">
        <v>1038</v>
      </c>
    </row>
    <row r="84" spans="1:2">
      <c r="A84" s="321" t="s">
        <v>1039</v>
      </c>
      <c r="B84" s="321" t="s">
        <v>1040</v>
      </c>
    </row>
    <row r="85" spans="1:2">
      <c r="A85" s="321" t="s">
        <v>1041</v>
      </c>
      <c r="B85" s="321" t="s">
        <v>1042</v>
      </c>
    </row>
    <row r="86" spans="1:2">
      <c r="A86" s="321" t="s">
        <v>1043</v>
      </c>
      <c r="B86" s="321" t="s">
        <v>1044</v>
      </c>
    </row>
    <row r="87" spans="1:2">
      <c r="A87" s="321" t="s">
        <v>1045</v>
      </c>
      <c r="B87" s="321" t="s">
        <v>1046</v>
      </c>
    </row>
    <row r="88" spans="1:2">
      <c r="A88" s="321" t="s">
        <v>1047</v>
      </c>
      <c r="B88" s="321" t="s">
        <v>1048</v>
      </c>
    </row>
    <row r="89" spans="1:2">
      <c r="A89" s="321" t="s">
        <v>1049</v>
      </c>
      <c r="B89" s="321" t="s">
        <v>1050</v>
      </c>
    </row>
    <row r="90" spans="1:2">
      <c r="A90" s="321" t="s">
        <v>1051</v>
      </c>
      <c r="B90" s="321" t="s">
        <v>1052</v>
      </c>
    </row>
    <row r="91" spans="1:2">
      <c r="A91" s="321" t="s">
        <v>1053</v>
      </c>
      <c r="B91" s="321" t="s">
        <v>1054</v>
      </c>
    </row>
    <row r="92" spans="1:2">
      <c r="A92" s="321" t="s">
        <v>1055</v>
      </c>
      <c r="B92" s="321" t="s">
        <v>1056</v>
      </c>
    </row>
    <row r="93" spans="1:2">
      <c r="A93" s="321" t="s">
        <v>1057</v>
      </c>
      <c r="B93" s="321" t="s">
        <v>1058</v>
      </c>
    </row>
    <row r="94" spans="1:2">
      <c r="A94" s="321" t="s">
        <v>1059</v>
      </c>
      <c r="B94" s="321" t="s">
        <v>1060</v>
      </c>
    </row>
    <row r="95" spans="1:2">
      <c r="A95" s="321" t="s">
        <v>1061</v>
      </c>
      <c r="B95" s="321" t="s">
        <v>1062</v>
      </c>
    </row>
    <row r="96" spans="1:2">
      <c r="A96" s="321" t="s">
        <v>1063</v>
      </c>
      <c r="B96" s="321" t="s">
        <v>1064</v>
      </c>
    </row>
    <row r="97" spans="1:2">
      <c r="A97" s="321" t="s">
        <v>1065</v>
      </c>
      <c r="B97" s="321" t="s">
        <v>1066</v>
      </c>
    </row>
    <row r="98" spans="1:2">
      <c r="A98" s="321" t="s">
        <v>1067</v>
      </c>
      <c r="B98" s="321" t="s">
        <v>1068</v>
      </c>
    </row>
    <row r="99" spans="1:2">
      <c r="A99" s="321" t="s">
        <v>1069</v>
      </c>
      <c r="B99" s="321" t="s">
        <v>1070</v>
      </c>
    </row>
    <row r="100" spans="1:2">
      <c r="A100" s="321" t="s">
        <v>1071</v>
      </c>
      <c r="B100" s="321" t="s">
        <v>1072</v>
      </c>
    </row>
    <row r="101" spans="1:2">
      <c r="A101" s="321" t="s">
        <v>1073</v>
      </c>
      <c r="B101" s="321" t="s">
        <v>1074</v>
      </c>
    </row>
    <row r="102" spans="1:2">
      <c r="A102" s="321" t="s">
        <v>1075</v>
      </c>
      <c r="B102" s="321" t="s">
        <v>1076</v>
      </c>
    </row>
    <row r="103" spans="1:2">
      <c r="A103" s="321" t="s">
        <v>1077</v>
      </c>
      <c r="B103" s="321" t="s">
        <v>1078</v>
      </c>
    </row>
    <row r="104" spans="1:2">
      <c r="A104" s="321" t="s">
        <v>1079</v>
      </c>
      <c r="B104" s="321" t="s">
        <v>1080</v>
      </c>
    </row>
    <row r="105" spans="1:2">
      <c r="A105" s="321" t="s">
        <v>1081</v>
      </c>
      <c r="B105" s="321" t="s">
        <v>1082</v>
      </c>
    </row>
    <row r="106" spans="1:2">
      <c r="A106" s="321" t="s">
        <v>1083</v>
      </c>
      <c r="B106" s="321" t="s">
        <v>1084</v>
      </c>
    </row>
    <row r="107" spans="1:2">
      <c r="A107" s="321" t="s">
        <v>1085</v>
      </c>
      <c r="B107" s="321" t="s">
        <v>1086</v>
      </c>
    </row>
    <row r="108" spans="1:2">
      <c r="A108" s="321" t="s">
        <v>1087</v>
      </c>
      <c r="B108" s="321" t="s">
        <v>1088</v>
      </c>
    </row>
    <row r="109" spans="1:2">
      <c r="A109" s="321" t="s">
        <v>1089</v>
      </c>
      <c r="B109" s="321" t="s">
        <v>1090</v>
      </c>
    </row>
    <row r="110" spans="1:2">
      <c r="A110" s="321" t="s">
        <v>1091</v>
      </c>
      <c r="B110" s="321" t="s">
        <v>1092</v>
      </c>
    </row>
    <row r="111" spans="1:2">
      <c r="A111" s="321" t="s">
        <v>1093</v>
      </c>
      <c r="B111" s="321" t="s">
        <v>1094</v>
      </c>
    </row>
    <row r="112" spans="1:2">
      <c r="A112" s="321" t="s">
        <v>1095</v>
      </c>
      <c r="B112" s="321" t="s">
        <v>1096</v>
      </c>
    </row>
    <row r="113" spans="1:2">
      <c r="A113" s="321" t="s">
        <v>1097</v>
      </c>
      <c r="B113" s="321" t="s">
        <v>1098</v>
      </c>
    </row>
    <row r="114" spans="1:2">
      <c r="A114" s="321" t="s">
        <v>1099</v>
      </c>
      <c r="B114" s="321" t="s">
        <v>1100</v>
      </c>
    </row>
    <row r="115" spans="1:2">
      <c r="A115" s="321" t="s">
        <v>1101</v>
      </c>
      <c r="B115" s="321" t="s">
        <v>1102</v>
      </c>
    </row>
    <row r="116" spans="1:2">
      <c r="A116" s="321" t="s">
        <v>1103</v>
      </c>
      <c r="B116" s="321" t="s">
        <v>1104</v>
      </c>
    </row>
    <row r="117" spans="1:2">
      <c r="A117" s="321" t="s">
        <v>1105</v>
      </c>
      <c r="B117" s="321" t="s">
        <v>1106</v>
      </c>
    </row>
    <row r="118" spans="1:2">
      <c r="A118" s="321" t="s">
        <v>1107</v>
      </c>
      <c r="B118" s="321" t="s">
        <v>1108</v>
      </c>
    </row>
    <row r="119" spans="1:2">
      <c r="A119" s="321" t="s">
        <v>1109</v>
      </c>
      <c r="B119" s="321" t="s">
        <v>1110</v>
      </c>
    </row>
    <row r="120" spans="1:2">
      <c r="A120" s="321" t="s">
        <v>1111</v>
      </c>
      <c r="B120" s="321" t="s">
        <v>1112</v>
      </c>
    </row>
    <row r="121" spans="1:2">
      <c r="A121" s="321" t="s">
        <v>1113</v>
      </c>
      <c r="B121" s="321" t="s">
        <v>1114</v>
      </c>
    </row>
    <row r="122" spans="1:2">
      <c r="A122" s="321" t="s">
        <v>1115</v>
      </c>
      <c r="B122" s="321" t="s">
        <v>1116</v>
      </c>
    </row>
    <row r="123" spans="1:2">
      <c r="A123" s="321" t="s">
        <v>1117</v>
      </c>
      <c r="B123" s="321" t="s">
        <v>1118</v>
      </c>
    </row>
    <row r="124" spans="1:2">
      <c r="A124" s="321" t="s">
        <v>1119</v>
      </c>
      <c r="B124" s="321" t="s">
        <v>1120</v>
      </c>
    </row>
    <row r="125" spans="1:2">
      <c r="A125" s="321" t="s">
        <v>1121</v>
      </c>
      <c r="B125" s="321" t="s">
        <v>1122</v>
      </c>
    </row>
    <row r="126" spans="1:2">
      <c r="A126" s="321" t="s">
        <v>1123</v>
      </c>
      <c r="B126" s="321" t="s">
        <v>1124</v>
      </c>
    </row>
    <row r="127" spans="1:2">
      <c r="A127" s="321" t="s">
        <v>1125</v>
      </c>
      <c r="B127" s="321" t="s">
        <v>1126</v>
      </c>
    </row>
    <row r="128" spans="1:2">
      <c r="A128" s="321" t="s">
        <v>1127</v>
      </c>
      <c r="B128" s="321" t="s">
        <v>1128</v>
      </c>
    </row>
    <row r="129" spans="1:2">
      <c r="A129" s="321" t="s">
        <v>1129</v>
      </c>
      <c r="B129" s="321" t="s">
        <v>1130</v>
      </c>
    </row>
    <row r="130" spans="1:2">
      <c r="A130" s="321" t="s">
        <v>1131</v>
      </c>
      <c r="B130" s="321" t="s">
        <v>1132</v>
      </c>
    </row>
    <row r="131" spans="1:2">
      <c r="A131" s="321" t="s">
        <v>1133</v>
      </c>
      <c r="B131" s="321" t="s">
        <v>1134</v>
      </c>
    </row>
    <row r="132" spans="1:2">
      <c r="A132" s="321" t="s">
        <v>1135</v>
      </c>
      <c r="B132" s="321" t="s">
        <v>1136</v>
      </c>
    </row>
    <row r="133" spans="1:2">
      <c r="A133" s="321" t="s">
        <v>1137</v>
      </c>
      <c r="B133" s="321" t="s">
        <v>1138</v>
      </c>
    </row>
    <row r="134" spans="1:2">
      <c r="A134" s="321" t="s">
        <v>1139</v>
      </c>
      <c r="B134" s="321" t="s">
        <v>1140</v>
      </c>
    </row>
    <row r="135" spans="1:2">
      <c r="A135" s="321" t="s">
        <v>1141</v>
      </c>
      <c r="B135" s="321" t="s">
        <v>1142</v>
      </c>
    </row>
    <row r="136" spans="1:2">
      <c r="A136" s="321" t="s">
        <v>1143</v>
      </c>
      <c r="B136" s="321" t="s">
        <v>1144</v>
      </c>
    </row>
    <row r="137" spans="1:2">
      <c r="A137" s="321" t="s">
        <v>1145</v>
      </c>
      <c r="B137" s="321" t="s">
        <v>1146</v>
      </c>
    </row>
    <row r="138" spans="1:2">
      <c r="A138" s="321" t="s">
        <v>1147</v>
      </c>
      <c r="B138" s="321" t="s">
        <v>1148</v>
      </c>
    </row>
    <row r="139" spans="1:2">
      <c r="A139" s="321" t="s">
        <v>1149</v>
      </c>
      <c r="B139" s="321" t="s">
        <v>1150</v>
      </c>
    </row>
    <row r="140" spans="1:2">
      <c r="A140" s="321" t="s">
        <v>1151</v>
      </c>
      <c r="B140" s="321" t="s">
        <v>1152</v>
      </c>
    </row>
    <row r="141" spans="1:2">
      <c r="A141" s="321" t="s">
        <v>1153</v>
      </c>
      <c r="B141" s="321" t="s">
        <v>1154</v>
      </c>
    </row>
    <row r="142" spans="1:2">
      <c r="A142" s="321" t="s">
        <v>1155</v>
      </c>
      <c r="B142" s="321" t="s">
        <v>1156</v>
      </c>
    </row>
    <row r="143" spans="1:2">
      <c r="A143" s="321" t="s">
        <v>1157</v>
      </c>
      <c r="B143" s="321" t="s">
        <v>1158</v>
      </c>
    </row>
    <row r="144" spans="1:2">
      <c r="A144" s="321" t="s">
        <v>1159</v>
      </c>
      <c r="B144" s="321" t="s">
        <v>1160</v>
      </c>
    </row>
    <row r="145" spans="1:2">
      <c r="A145" s="321" t="s">
        <v>1161</v>
      </c>
      <c r="B145" s="321" t="s">
        <v>1162</v>
      </c>
    </row>
    <row r="146" spans="1:2">
      <c r="A146" s="321" t="s">
        <v>1163</v>
      </c>
      <c r="B146" s="321" t="s">
        <v>1164</v>
      </c>
    </row>
    <row r="147" spans="1:2">
      <c r="A147" s="321" t="s">
        <v>1165</v>
      </c>
      <c r="B147" s="321" t="s">
        <v>1166</v>
      </c>
    </row>
    <row r="148" spans="1:2">
      <c r="A148" s="321" t="s">
        <v>1167</v>
      </c>
      <c r="B148" s="321" t="s">
        <v>1168</v>
      </c>
    </row>
    <row r="149" spans="1:2">
      <c r="A149" s="321" t="s">
        <v>1169</v>
      </c>
      <c r="B149" s="321" t="s">
        <v>1170</v>
      </c>
    </row>
    <row r="150" spans="1:2">
      <c r="A150" s="321" t="s">
        <v>1171</v>
      </c>
      <c r="B150" s="321" t="s">
        <v>1172</v>
      </c>
    </row>
    <row r="151" spans="1:2">
      <c r="A151" s="321" t="s">
        <v>1173</v>
      </c>
      <c r="B151" s="321" t="s">
        <v>1174</v>
      </c>
    </row>
    <row r="152" spans="1:2">
      <c r="A152" s="321" t="s">
        <v>1175</v>
      </c>
      <c r="B152" s="321" t="s">
        <v>1176</v>
      </c>
    </row>
    <row r="153" spans="1:2">
      <c r="A153" s="321" t="s">
        <v>1177</v>
      </c>
      <c r="B153" s="321" t="s">
        <v>1178</v>
      </c>
    </row>
    <row r="154" spans="1:2">
      <c r="A154" s="321" t="s">
        <v>1179</v>
      </c>
      <c r="B154" s="321" t="s">
        <v>1180</v>
      </c>
    </row>
    <row r="155" spans="1:2">
      <c r="A155" s="321" t="s">
        <v>1181</v>
      </c>
      <c r="B155" s="321" t="s">
        <v>1182</v>
      </c>
    </row>
    <row r="156" spans="1:2">
      <c r="A156" s="321" t="s">
        <v>1183</v>
      </c>
      <c r="B156" s="321" t="s">
        <v>1184</v>
      </c>
    </row>
    <row r="157" spans="1:2">
      <c r="A157" s="321" t="s">
        <v>1185</v>
      </c>
      <c r="B157" s="321" t="s">
        <v>1186</v>
      </c>
    </row>
    <row r="158" spans="1:2">
      <c r="A158" s="321" t="s">
        <v>1187</v>
      </c>
      <c r="B158" s="321" t="s">
        <v>1188</v>
      </c>
    </row>
    <row r="159" spans="1:2">
      <c r="A159" s="321" t="s">
        <v>1189</v>
      </c>
      <c r="B159" s="321" t="s">
        <v>1190</v>
      </c>
    </row>
    <row r="160" spans="1:2">
      <c r="A160" s="321" t="s">
        <v>1191</v>
      </c>
      <c r="B160" s="321" t="s">
        <v>1192</v>
      </c>
    </row>
    <row r="161" spans="1:2">
      <c r="A161" s="321" t="s">
        <v>1193</v>
      </c>
      <c r="B161" s="321" t="s">
        <v>1194</v>
      </c>
    </row>
    <row r="162" spans="1:2">
      <c r="A162" s="321" t="s">
        <v>1195</v>
      </c>
      <c r="B162" s="321" t="s">
        <v>1196</v>
      </c>
    </row>
    <row r="163" spans="1:2">
      <c r="A163" s="321" t="s">
        <v>1197</v>
      </c>
      <c r="B163" s="321" t="s">
        <v>1198</v>
      </c>
    </row>
    <row r="164" spans="1:2">
      <c r="A164" s="321" t="s">
        <v>1199</v>
      </c>
      <c r="B164" s="321" t="s">
        <v>1200</v>
      </c>
    </row>
    <row r="165" spans="1:2">
      <c r="A165" s="321" t="s">
        <v>1201</v>
      </c>
      <c r="B165" s="321" t="s">
        <v>1202</v>
      </c>
    </row>
    <row r="166" spans="1:2">
      <c r="A166" s="321" t="s">
        <v>1203</v>
      </c>
      <c r="B166" s="321" t="s">
        <v>1204</v>
      </c>
    </row>
    <row r="167" spans="1:2">
      <c r="A167" s="321" t="s">
        <v>1205</v>
      </c>
      <c r="B167" s="321" t="s">
        <v>1206</v>
      </c>
    </row>
    <row r="168" spans="1:2">
      <c r="A168" s="321" t="s">
        <v>1207</v>
      </c>
      <c r="B168" s="321" t="s">
        <v>1208</v>
      </c>
    </row>
    <row r="169" spans="1:2">
      <c r="A169" s="321" t="s">
        <v>1209</v>
      </c>
      <c r="B169" s="321" t="s">
        <v>1210</v>
      </c>
    </row>
    <row r="170" spans="1:2">
      <c r="A170" s="321" t="s">
        <v>1211</v>
      </c>
      <c r="B170" s="321" t="s">
        <v>1212</v>
      </c>
    </row>
    <row r="171" spans="1:2">
      <c r="A171" s="321" t="s">
        <v>1213</v>
      </c>
      <c r="B171" s="321" t="s">
        <v>1214</v>
      </c>
    </row>
    <row r="172" spans="1:2">
      <c r="A172" s="321" t="s">
        <v>1215</v>
      </c>
      <c r="B172" s="321" t="s">
        <v>1216</v>
      </c>
    </row>
    <row r="173" spans="1:2">
      <c r="A173" s="321" t="s">
        <v>1217</v>
      </c>
      <c r="B173" s="321" t="s">
        <v>1218</v>
      </c>
    </row>
    <row r="174" spans="1:2">
      <c r="A174" s="321" t="s">
        <v>1219</v>
      </c>
      <c r="B174" s="321" t="s">
        <v>1220</v>
      </c>
    </row>
    <row r="175" spans="1:2">
      <c r="A175" s="321" t="s">
        <v>1221</v>
      </c>
      <c r="B175" s="321" t="s">
        <v>1222</v>
      </c>
    </row>
    <row r="176" spans="1:2">
      <c r="A176" s="321" t="s">
        <v>1223</v>
      </c>
      <c r="B176" s="321" t="s">
        <v>1224</v>
      </c>
    </row>
    <row r="177" spans="1:2">
      <c r="A177" s="321" t="s">
        <v>1225</v>
      </c>
      <c r="B177" s="321" t="s">
        <v>1226</v>
      </c>
    </row>
    <row r="178" spans="1:2">
      <c r="A178" s="321" t="s">
        <v>1227</v>
      </c>
      <c r="B178" s="321" t="s">
        <v>1228</v>
      </c>
    </row>
    <row r="179" spans="1:2">
      <c r="A179" s="321" t="s">
        <v>1229</v>
      </c>
      <c r="B179" s="321" t="s">
        <v>1230</v>
      </c>
    </row>
    <row r="180" spans="1:2">
      <c r="A180" s="321" t="s">
        <v>1231</v>
      </c>
      <c r="B180" s="321" t="s">
        <v>1232</v>
      </c>
    </row>
    <row r="181" spans="1:2">
      <c r="A181" s="321" t="s">
        <v>1233</v>
      </c>
      <c r="B181" s="321" t="s">
        <v>1234</v>
      </c>
    </row>
    <row r="182" spans="1:2">
      <c r="A182" s="321" t="s">
        <v>1235</v>
      </c>
      <c r="B182" s="321" t="s">
        <v>1236</v>
      </c>
    </row>
    <row r="183" spans="1:2">
      <c r="A183" s="321" t="s">
        <v>1237</v>
      </c>
      <c r="B183" s="321" t="s">
        <v>1238</v>
      </c>
    </row>
    <row r="184" spans="1:2">
      <c r="A184" s="321" t="s">
        <v>1239</v>
      </c>
      <c r="B184" s="321" t="s">
        <v>1240</v>
      </c>
    </row>
    <row r="185" spans="1:2">
      <c r="A185" s="321" t="s">
        <v>1241</v>
      </c>
      <c r="B185" s="321" t="s">
        <v>1242</v>
      </c>
    </row>
    <row r="186" spans="1:2">
      <c r="A186" s="321" t="s">
        <v>1243</v>
      </c>
      <c r="B186" s="321" t="s">
        <v>1244</v>
      </c>
    </row>
    <row r="187" spans="1:2">
      <c r="A187" s="321" t="s">
        <v>1245</v>
      </c>
      <c r="B187" s="321" t="s">
        <v>1246</v>
      </c>
    </row>
    <row r="188" spans="1:2">
      <c r="A188" s="321" t="s">
        <v>1247</v>
      </c>
      <c r="B188" s="321" t="s">
        <v>1248</v>
      </c>
    </row>
    <row r="189" spans="1:2">
      <c r="A189" s="321" t="s">
        <v>1249</v>
      </c>
      <c r="B189" s="321" t="s">
        <v>1250</v>
      </c>
    </row>
    <row r="190" spans="1:2">
      <c r="A190" s="321" t="s">
        <v>1251</v>
      </c>
      <c r="B190" s="321" t="s">
        <v>1252</v>
      </c>
    </row>
    <row r="191" spans="1:2">
      <c r="A191" s="321" t="s">
        <v>1253</v>
      </c>
      <c r="B191" s="321" t="s">
        <v>1254</v>
      </c>
    </row>
    <row r="192" spans="1:2">
      <c r="A192" s="321" t="s">
        <v>1255</v>
      </c>
      <c r="B192" s="321" t="s">
        <v>1256</v>
      </c>
    </row>
    <row r="193" spans="1:2">
      <c r="A193" s="321" t="s">
        <v>1257</v>
      </c>
      <c r="B193" s="321" t="s">
        <v>1258</v>
      </c>
    </row>
    <row r="194" spans="1:2">
      <c r="A194" s="321" t="s">
        <v>1259</v>
      </c>
      <c r="B194" s="321" t="s">
        <v>1260</v>
      </c>
    </row>
    <row r="195" spans="1:2">
      <c r="A195" s="321" t="s">
        <v>1261</v>
      </c>
      <c r="B195" s="321" t="s">
        <v>1262</v>
      </c>
    </row>
    <row r="196" spans="1:2">
      <c r="A196" s="321" t="s">
        <v>1263</v>
      </c>
      <c r="B196" s="321" t="s">
        <v>1264</v>
      </c>
    </row>
    <row r="197" spans="1:2">
      <c r="A197" s="321" t="s">
        <v>1265</v>
      </c>
      <c r="B197" s="321" t="s">
        <v>1266</v>
      </c>
    </row>
    <row r="198" spans="1:2">
      <c r="A198" s="321" t="s">
        <v>1267</v>
      </c>
      <c r="B198" s="321" t="s">
        <v>1268</v>
      </c>
    </row>
    <row r="199" spans="1:2">
      <c r="A199" s="321" t="s">
        <v>1269</v>
      </c>
      <c r="B199" s="321" t="s">
        <v>1270</v>
      </c>
    </row>
    <row r="200" spans="1:2">
      <c r="A200" s="321" t="s">
        <v>1271</v>
      </c>
      <c r="B200" s="321" t="s">
        <v>1272</v>
      </c>
    </row>
    <row r="201" spans="1:2">
      <c r="A201" s="321" t="s">
        <v>1273</v>
      </c>
      <c r="B201" s="321" t="s">
        <v>1274</v>
      </c>
    </row>
    <row r="202" spans="1:2">
      <c r="A202" s="321" t="s">
        <v>1275</v>
      </c>
      <c r="B202" s="321" t="s">
        <v>1276</v>
      </c>
    </row>
    <row r="203" spans="1:2">
      <c r="A203" s="321" t="s">
        <v>1277</v>
      </c>
      <c r="B203" s="321" t="s">
        <v>1278</v>
      </c>
    </row>
    <row r="204" spans="1:2">
      <c r="A204" s="321" t="s">
        <v>1279</v>
      </c>
      <c r="B204" s="321" t="s">
        <v>1280</v>
      </c>
    </row>
    <row r="205" spans="1:2">
      <c r="A205" s="321" t="s">
        <v>1281</v>
      </c>
      <c r="B205" s="321" t="s">
        <v>1282</v>
      </c>
    </row>
    <row r="206" spans="1:2">
      <c r="A206" s="321" t="s">
        <v>1283</v>
      </c>
      <c r="B206" s="321" t="s">
        <v>1284</v>
      </c>
    </row>
    <row r="207" spans="1:2">
      <c r="A207" s="321" t="s">
        <v>1285</v>
      </c>
      <c r="B207" s="321" t="s">
        <v>1286</v>
      </c>
    </row>
    <row r="208" spans="1:2">
      <c r="A208" s="321" t="s">
        <v>1287</v>
      </c>
      <c r="B208" s="321" t="s">
        <v>1288</v>
      </c>
    </row>
    <row r="209" spans="1:2">
      <c r="A209" s="321" t="s">
        <v>1289</v>
      </c>
      <c r="B209" s="321" t="s">
        <v>1290</v>
      </c>
    </row>
    <row r="210" spans="1:2">
      <c r="A210" s="321" t="s">
        <v>1291</v>
      </c>
      <c r="B210" s="321" t="s">
        <v>1292</v>
      </c>
    </row>
    <row r="211" spans="1:2">
      <c r="A211" s="321" t="s">
        <v>1293</v>
      </c>
      <c r="B211" s="321" t="s">
        <v>1294</v>
      </c>
    </row>
    <row r="212" spans="1:2">
      <c r="A212" s="321" t="s">
        <v>1295</v>
      </c>
      <c r="B212" s="321" t="s">
        <v>1296</v>
      </c>
    </row>
    <row r="213" spans="1:2">
      <c r="A213" s="321" t="s">
        <v>1297</v>
      </c>
      <c r="B213" s="321" t="s">
        <v>1298</v>
      </c>
    </row>
    <row r="214" spans="1:2">
      <c r="A214" s="321" t="s">
        <v>1299</v>
      </c>
      <c r="B214" s="321" t="s">
        <v>1300</v>
      </c>
    </row>
    <row r="215" spans="1:2">
      <c r="A215" s="321" t="s">
        <v>1301</v>
      </c>
      <c r="B215" s="321" t="s">
        <v>1302</v>
      </c>
    </row>
    <row r="216" spans="1:2">
      <c r="A216" s="321" t="s">
        <v>1303</v>
      </c>
      <c r="B216" s="321" t="s">
        <v>1304</v>
      </c>
    </row>
    <row r="217" spans="1:2">
      <c r="A217" s="321" t="s">
        <v>1305</v>
      </c>
      <c r="B217" s="321" t="s">
        <v>1306</v>
      </c>
    </row>
    <row r="218" spans="1:2">
      <c r="A218" s="321" t="s">
        <v>1307</v>
      </c>
      <c r="B218" s="321" t="s">
        <v>1308</v>
      </c>
    </row>
    <row r="219" spans="1:2">
      <c r="A219" s="321" t="s">
        <v>1309</v>
      </c>
      <c r="B219" s="321" t="s">
        <v>1310</v>
      </c>
    </row>
    <row r="220" spans="1:2">
      <c r="A220" s="321" t="s">
        <v>1311</v>
      </c>
      <c r="B220" s="321" t="s">
        <v>1312</v>
      </c>
    </row>
    <row r="221" spans="1:2">
      <c r="A221" s="321" t="s">
        <v>1313</v>
      </c>
      <c r="B221" s="321" t="s">
        <v>1314</v>
      </c>
    </row>
    <row r="222" spans="1:2">
      <c r="A222" s="321" t="s">
        <v>1315</v>
      </c>
      <c r="B222" s="321" t="s">
        <v>1316</v>
      </c>
    </row>
    <row r="223" spans="1:2">
      <c r="A223" s="321" t="s">
        <v>1317</v>
      </c>
      <c r="B223" s="321" t="s">
        <v>1318</v>
      </c>
    </row>
    <row r="224" spans="1:2">
      <c r="A224" s="321" t="s">
        <v>1319</v>
      </c>
      <c r="B224" s="321" t="s">
        <v>1320</v>
      </c>
    </row>
    <row r="225" spans="1:2">
      <c r="A225" s="321" t="s">
        <v>1321</v>
      </c>
      <c r="B225" s="321" t="s">
        <v>1322</v>
      </c>
    </row>
    <row r="226" spans="1:2">
      <c r="A226" s="321" t="s">
        <v>1323</v>
      </c>
      <c r="B226" s="321" t="s">
        <v>1324</v>
      </c>
    </row>
    <row r="227" spans="1:2">
      <c r="A227" s="321" t="s">
        <v>1325</v>
      </c>
      <c r="B227" s="321" t="s">
        <v>1326</v>
      </c>
    </row>
    <row r="228" spans="1:2">
      <c r="A228" s="321" t="s">
        <v>1327</v>
      </c>
      <c r="B228" s="321" t="s">
        <v>1328</v>
      </c>
    </row>
    <row r="229" spans="1:2">
      <c r="A229" s="321" t="s">
        <v>1329</v>
      </c>
      <c r="B229" s="321" t="s">
        <v>1330</v>
      </c>
    </row>
    <row r="230" spans="1:2">
      <c r="A230" s="321" t="s">
        <v>1331</v>
      </c>
      <c r="B230" s="321" t="s">
        <v>1332</v>
      </c>
    </row>
    <row r="231" spans="1:2">
      <c r="A231" s="321" t="s">
        <v>1333</v>
      </c>
      <c r="B231" s="321" t="s">
        <v>1334</v>
      </c>
    </row>
    <row r="232" spans="1:2">
      <c r="A232" s="321" t="s">
        <v>1335</v>
      </c>
      <c r="B232" s="321" t="s">
        <v>1336</v>
      </c>
    </row>
    <row r="233" spans="1:2">
      <c r="A233" s="321" t="s">
        <v>1337</v>
      </c>
      <c r="B233" s="321" t="s">
        <v>1338</v>
      </c>
    </row>
    <row r="234" spans="1:2">
      <c r="A234" s="321" t="s">
        <v>1339</v>
      </c>
      <c r="B234" s="321" t="s">
        <v>1340</v>
      </c>
    </row>
    <row r="235" spans="1:2">
      <c r="A235" s="321" t="s">
        <v>1341</v>
      </c>
      <c r="B235" s="321" t="s">
        <v>1342</v>
      </c>
    </row>
    <row r="236" spans="1:2">
      <c r="A236" s="321" t="s">
        <v>1343</v>
      </c>
      <c r="B236" s="321" t="s">
        <v>1344</v>
      </c>
    </row>
    <row r="237" spans="1:2">
      <c r="A237" s="321" t="s">
        <v>1345</v>
      </c>
      <c r="B237" s="321" t="s">
        <v>1346</v>
      </c>
    </row>
    <row r="238" spans="1:2">
      <c r="A238" s="321" t="s">
        <v>1347</v>
      </c>
      <c r="B238" s="321" t="s">
        <v>1348</v>
      </c>
    </row>
    <row r="239" spans="1:2">
      <c r="A239" s="321" t="s">
        <v>1349</v>
      </c>
      <c r="B239" s="321" t="s">
        <v>1350</v>
      </c>
    </row>
    <row r="240" spans="1:2">
      <c r="A240" s="321" t="s">
        <v>1351</v>
      </c>
      <c r="B240" s="321" t="s">
        <v>1352</v>
      </c>
    </row>
    <row r="241" spans="1:2">
      <c r="A241" s="321" t="s">
        <v>1353</v>
      </c>
      <c r="B241" s="321" t="s">
        <v>1354</v>
      </c>
    </row>
    <row r="242" spans="1:2">
      <c r="A242" s="321" t="s">
        <v>1355</v>
      </c>
      <c r="B242" s="321" t="s">
        <v>1356</v>
      </c>
    </row>
    <row r="243" spans="1:2">
      <c r="A243" s="321" t="s">
        <v>1357</v>
      </c>
      <c r="B243" s="321" t="s">
        <v>1358</v>
      </c>
    </row>
    <row r="244" spans="1:2">
      <c r="A244" s="321" t="s">
        <v>1359</v>
      </c>
      <c r="B244" s="321" t="s">
        <v>1360</v>
      </c>
    </row>
    <row r="245" spans="1:2">
      <c r="A245" s="321" t="s">
        <v>1361</v>
      </c>
      <c r="B245" s="321" t="s">
        <v>1362</v>
      </c>
    </row>
    <row r="246" spans="1:2">
      <c r="A246" s="321" t="s">
        <v>1363</v>
      </c>
      <c r="B246" s="321" t="s">
        <v>1364</v>
      </c>
    </row>
    <row r="247" spans="1:2">
      <c r="A247" s="321" t="s">
        <v>1365</v>
      </c>
      <c r="B247" s="321" t="s">
        <v>1366</v>
      </c>
    </row>
    <row r="248" spans="1:2">
      <c r="A248" s="321" t="s">
        <v>1367</v>
      </c>
      <c r="B248" s="321" t="s">
        <v>1368</v>
      </c>
    </row>
    <row r="249" spans="1:2">
      <c r="A249" s="321" t="s">
        <v>1369</v>
      </c>
      <c r="B249" s="321" t="s">
        <v>1370</v>
      </c>
    </row>
    <row r="250" spans="1:2">
      <c r="A250" s="321" t="s">
        <v>1371</v>
      </c>
      <c r="B250" s="321" t="s">
        <v>1372</v>
      </c>
    </row>
    <row r="251" spans="1:2">
      <c r="A251" s="321" t="s">
        <v>1373</v>
      </c>
      <c r="B251" s="321" t="s">
        <v>1374</v>
      </c>
    </row>
    <row r="252" spans="1:2">
      <c r="A252" s="321" t="s">
        <v>1375</v>
      </c>
      <c r="B252" s="321" t="s">
        <v>1376</v>
      </c>
    </row>
    <row r="253" spans="1:2">
      <c r="A253" s="321" t="s">
        <v>1377</v>
      </c>
      <c r="B253" s="321" t="s">
        <v>1378</v>
      </c>
    </row>
    <row r="254" spans="1:2">
      <c r="A254" s="321" t="s">
        <v>1379</v>
      </c>
      <c r="B254" s="321" t="s">
        <v>1380</v>
      </c>
    </row>
    <row r="255" spans="1:2">
      <c r="A255" s="321" t="s">
        <v>1381</v>
      </c>
      <c r="B255" s="321" t="s">
        <v>1382</v>
      </c>
    </row>
    <row r="256" spans="1:2">
      <c r="A256" s="321" t="s">
        <v>1383</v>
      </c>
      <c r="B256" s="321" t="s">
        <v>1384</v>
      </c>
    </row>
    <row r="257" spans="1:2">
      <c r="A257" s="321" t="s">
        <v>1385</v>
      </c>
      <c r="B257" s="321" t="s">
        <v>1386</v>
      </c>
    </row>
    <row r="258" spans="1:2">
      <c r="A258" s="321" t="s">
        <v>1387</v>
      </c>
      <c r="B258" s="321" t="s">
        <v>1388</v>
      </c>
    </row>
    <row r="259" spans="1:2">
      <c r="A259" s="321" t="s">
        <v>1389</v>
      </c>
      <c r="B259" s="321" t="s">
        <v>1390</v>
      </c>
    </row>
    <row r="260" spans="1:2">
      <c r="A260" s="321" t="s">
        <v>1391</v>
      </c>
      <c r="B260" s="321" t="s">
        <v>1392</v>
      </c>
    </row>
    <row r="261" spans="1:2">
      <c r="A261" s="321" t="s">
        <v>1393</v>
      </c>
      <c r="B261" s="321" t="s">
        <v>1394</v>
      </c>
    </row>
    <row r="262" spans="1:2">
      <c r="A262" s="321" t="s">
        <v>1395</v>
      </c>
      <c r="B262" s="321" t="s">
        <v>1396</v>
      </c>
    </row>
    <row r="263" spans="1:2">
      <c r="A263" s="321" t="s">
        <v>1397</v>
      </c>
      <c r="B263" s="321" t="s">
        <v>1398</v>
      </c>
    </row>
    <row r="264" spans="1:2">
      <c r="A264" s="321" t="s">
        <v>1399</v>
      </c>
      <c r="B264" s="321" t="s">
        <v>1400</v>
      </c>
    </row>
    <row r="265" spans="1:2">
      <c r="A265" s="321" t="s">
        <v>1401</v>
      </c>
      <c r="B265" s="321" t="s">
        <v>1402</v>
      </c>
    </row>
    <row r="266" spans="1:2">
      <c r="A266" s="321" t="s">
        <v>1403</v>
      </c>
      <c r="B266" s="321" t="s">
        <v>1404</v>
      </c>
    </row>
    <row r="267" spans="1:2">
      <c r="A267" s="321" t="s">
        <v>1405</v>
      </c>
      <c r="B267" s="321" t="s">
        <v>1406</v>
      </c>
    </row>
    <row r="268" spans="1:2">
      <c r="A268" s="321" t="s">
        <v>1407</v>
      </c>
      <c r="B268" s="321" t="s">
        <v>1408</v>
      </c>
    </row>
    <row r="269" spans="1:2">
      <c r="A269" s="321" t="s">
        <v>1409</v>
      </c>
      <c r="B269" s="321" t="s">
        <v>1410</v>
      </c>
    </row>
    <row r="270" spans="1:2">
      <c r="A270" s="321" t="s">
        <v>1411</v>
      </c>
      <c r="B270" s="321" t="s">
        <v>1412</v>
      </c>
    </row>
    <row r="271" spans="1:2">
      <c r="A271" s="321" t="s">
        <v>1413</v>
      </c>
      <c r="B271" s="321" t="s">
        <v>1414</v>
      </c>
    </row>
    <row r="272" spans="1:2">
      <c r="A272" s="321" t="s">
        <v>1415</v>
      </c>
      <c r="B272" s="321" t="s">
        <v>1416</v>
      </c>
    </row>
    <row r="273" spans="1:2">
      <c r="A273" s="321" t="s">
        <v>1417</v>
      </c>
      <c r="B273" s="321" t="s">
        <v>1418</v>
      </c>
    </row>
    <row r="274" spans="1:2">
      <c r="A274" s="321" t="s">
        <v>1419</v>
      </c>
      <c r="B274" s="321" t="s">
        <v>1420</v>
      </c>
    </row>
    <row r="275" spans="1:2">
      <c r="A275" s="321" t="s">
        <v>1421</v>
      </c>
      <c r="B275" s="321" t="s">
        <v>1422</v>
      </c>
    </row>
    <row r="276" spans="1:2">
      <c r="A276" s="321" t="s">
        <v>1423</v>
      </c>
      <c r="B276" s="321" t="s">
        <v>1424</v>
      </c>
    </row>
    <row r="277" spans="1:2">
      <c r="A277" s="321" t="s">
        <v>1425</v>
      </c>
      <c r="B277" s="321" t="s">
        <v>1426</v>
      </c>
    </row>
    <row r="278" spans="1:2">
      <c r="A278" s="321" t="s">
        <v>1427</v>
      </c>
      <c r="B278" s="321" t="s">
        <v>1428</v>
      </c>
    </row>
    <row r="279" spans="1:2">
      <c r="A279" s="321" t="s">
        <v>1429</v>
      </c>
      <c r="B279" s="321" t="s">
        <v>1430</v>
      </c>
    </row>
    <row r="280" spans="1:2">
      <c r="A280" s="321" t="s">
        <v>1431</v>
      </c>
      <c r="B280" s="321" t="s">
        <v>1432</v>
      </c>
    </row>
    <row r="281" spans="1:2">
      <c r="A281" s="321" t="s">
        <v>1433</v>
      </c>
      <c r="B281" s="321" t="s">
        <v>1434</v>
      </c>
    </row>
    <row r="282" spans="1:2">
      <c r="A282" s="321" t="s">
        <v>1435</v>
      </c>
      <c r="B282" s="321" t="s">
        <v>1436</v>
      </c>
    </row>
    <row r="283" spans="1:2">
      <c r="A283" s="321" t="s">
        <v>1437</v>
      </c>
      <c r="B283" s="321" t="s">
        <v>1438</v>
      </c>
    </row>
    <row r="284" spans="1:2">
      <c r="A284" s="321" t="s">
        <v>1439</v>
      </c>
      <c r="B284" s="321" t="s">
        <v>1440</v>
      </c>
    </row>
    <row r="285" spans="1:2">
      <c r="A285" s="321" t="s">
        <v>1441</v>
      </c>
      <c r="B285" s="321" t="s">
        <v>1442</v>
      </c>
    </row>
    <row r="286" spans="1:2">
      <c r="A286" s="321" t="s">
        <v>1443</v>
      </c>
      <c r="B286" s="321" t="s">
        <v>1444</v>
      </c>
    </row>
    <row r="287" spans="1:2">
      <c r="A287" s="321" t="s">
        <v>1445</v>
      </c>
      <c r="B287" s="321" t="s">
        <v>1446</v>
      </c>
    </row>
    <row r="288" spans="1:2">
      <c r="A288" s="321" t="s">
        <v>1447</v>
      </c>
      <c r="B288" s="321" t="s">
        <v>1448</v>
      </c>
    </row>
    <row r="289" spans="1:2">
      <c r="A289" s="321" t="s">
        <v>1449</v>
      </c>
      <c r="B289" s="321" t="s">
        <v>1450</v>
      </c>
    </row>
    <row r="290" spans="1:2">
      <c r="A290" s="321" t="s">
        <v>1451</v>
      </c>
      <c r="B290" s="321" t="s">
        <v>1452</v>
      </c>
    </row>
    <row r="291" spans="1:2">
      <c r="A291" s="321" t="s">
        <v>1453</v>
      </c>
      <c r="B291" s="321" t="s">
        <v>1454</v>
      </c>
    </row>
    <row r="292" spans="1:2">
      <c r="A292" s="321" t="s">
        <v>1455</v>
      </c>
      <c r="B292" s="321" t="s">
        <v>1456</v>
      </c>
    </row>
    <row r="293" spans="1:2">
      <c r="A293" s="321" t="s">
        <v>1457</v>
      </c>
      <c r="B293" s="321" t="s">
        <v>1458</v>
      </c>
    </row>
    <row r="294" spans="1:2">
      <c r="A294" s="321" t="s">
        <v>1459</v>
      </c>
      <c r="B294" s="321" t="s">
        <v>1460</v>
      </c>
    </row>
    <row r="295" spans="1:2">
      <c r="A295" s="321" t="s">
        <v>1461</v>
      </c>
      <c r="B295" s="321" t="s">
        <v>1462</v>
      </c>
    </row>
    <row r="296" spans="1:2">
      <c r="A296" s="321" t="s">
        <v>1463</v>
      </c>
      <c r="B296" s="321" t="s">
        <v>1464</v>
      </c>
    </row>
    <row r="297" spans="1:2">
      <c r="A297" s="321" t="s">
        <v>1465</v>
      </c>
      <c r="B297" s="321" t="s">
        <v>1466</v>
      </c>
    </row>
    <row r="298" spans="1:2">
      <c r="A298" s="321" t="s">
        <v>1467</v>
      </c>
      <c r="B298" s="321" t="s">
        <v>1468</v>
      </c>
    </row>
    <row r="299" spans="1:2">
      <c r="A299" s="321" t="s">
        <v>1469</v>
      </c>
      <c r="B299" s="321" t="s">
        <v>1470</v>
      </c>
    </row>
    <row r="300" spans="1:2">
      <c r="A300" s="321" t="s">
        <v>1471</v>
      </c>
      <c r="B300" s="321" t="s">
        <v>1472</v>
      </c>
    </row>
    <row r="301" spans="1:2">
      <c r="A301" s="321" t="s">
        <v>1473</v>
      </c>
      <c r="B301" s="321" t="s">
        <v>1474</v>
      </c>
    </row>
    <row r="302" spans="1:2">
      <c r="A302" s="321" t="s">
        <v>1475</v>
      </c>
      <c r="B302" s="321" t="s">
        <v>1476</v>
      </c>
    </row>
    <row r="303" spans="1:2">
      <c r="A303" s="321" t="s">
        <v>1477</v>
      </c>
      <c r="B303" s="321" t="s">
        <v>1478</v>
      </c>
    </row>
    <row r="304" spans="1:2">
      <c r="A304" s="321" t="s">
        <v>1479</v>
      </c>
      <c r="B304" s="321" t="s">
        <v>1480</v>
      </c>
    </row>
    <row r="305" spans="1:2">
      <c r="A305" s="321" t="s">
        <v>1481</v>
      </c>
      <c r="B305" s="321" t="s">
        <v>1482</v>
      </c>
    </row>
    <row r="306" spans="1:2">
      <c r="A306" s="321" t="s">
        <v>1483</v>
      </c>
      <c r="B306" s="321" t="s">
        <v>1484</v>
      </c>
    </row>
    <row r="307" spans="1:2">
      <c r="A307" s="321" t="s">
        <v>1485</v>
      </c>
      <c r="B307" s="321" t="s">
        <v>1486</v>
      </c>
    </row>
    <row r="308" spans="1:2">
      <c r="A308" s="321" t="s">
        <v>1487</v>
      </c>
      <c r="B308" s="321" t="s">
        <v>1488</v>
      </c>
    </row>
    <row r="309" spans="1:2">
      <c r="A309" s="321" t="s">
        <v>1489</v>
      </c>
      <c r="B309" s="321" t="s">
        <v>1490</v>
      </c>
    </row>
    <row r="310" spans="1:2">
      <c r="A310" s="321" t="s">
        <v>1491</v>
      </c>
      <c r="B310" s="321" t="s">
        <v>1492</v>
      </c>
    </row>
    <row r="311" spans="1:2">
      <c r="A311" s="321" t="s">
        <v>1493</v>
      </c>
      <c r="B311" s="321" t="s">
        <v>1494</v>
      </c>
    </row>
    <row r="312" spans="1:2">
      <c r="A312" s="321" t="s">
        <v>1495</v>
      </c>
      <c r="B312" s="321" t="s">
        <v>1496</v>
      </c>
    </row>
    <row r="313" spans="1:2">
      <c r="A313" s="321" t="s">
        <v>1497</v>
      </c>
      <c r="B313" s="321" t="s">
        <v>1498</v>
      </c>
    </row>
    <row r="314" spans="1:2">
      <c r="A314" s="321" t="s">
        <v>1499</v>
      </c>
      <c r="B314" s="321" t="s">
        <v>1500</v>
      </c>
    </row>
    <row r="315" spans="1:2">
      <c r="A315" s="321" t="s">
        <v>1501</v>
      </c>
      <c r="B315" s="321" t="s">
        <v>1502</v>
      </c>
    </row>
    <row r="316" spans="1:2">
      <c r="A316" s="321" t="s">
        <v>1503</v>
      </c>
      <c r="B316" s="321" t="s">
        <v>1504</v>
      </c>
    </row>
    <row r="317" spans="1:2">
      <c r="A317" s="321" t="s">
        <v>1505</v>
      </c>
      <c r="B317" s="321" t="s">
        <v>1506</v>
      </c>
    </row>
    <row r="318" spans="1:2">
      <c r="A318" s="321" t="s">
        <v>1507</v>
      </c>
      <c r="B318" s="321" t="s">
        <v>1508</v>
      </c>
    </row>
    <row r="319" spans="1:2">
      <c r="A319" s="321" t="s">
        <v>1509</v>
      </c>
      <c r="B319" s="321" t="s">
        <v>1510</v>
      </c>
    </row>
    <row r="320" spans="1:2">
      <c r="A320" s="321" t="s">
        <v>1511</v>
      </c>
      <c r="B320" s="321" t="s">
        <v>1512</v>
      </c>
    </row>
    <row r="321" spans="1:2">
      <c r="A321" s="321" t="s">
        <v>1513</v>
      </c>
      <c r="B321" s="321" t="s">
        <v>1514</v>
      </c>
    </row>
    <row r="322" spans="1:2">
      <c r="A322" s="321" t="s">
        <v>1515</v>
      </c>
      <c r="B322" s="321" t="s">
        <v>1516</v>
      </c>
    </row>
    <row r="323" spans="1:2">
      <c r="A323" s="321" t="s">
        <v>1517</v>
      </c>
      <c r="B323" s="321" t="s">
        <v>1518</v>
      </c>
    </row>
    <row r="324" spans="1:2">
      <c r="A324" s="321" t="s">
        <v>1519</v>
      </c>
      <c r="B324" s="321" t="s">
        <v>1520</v>
      </c>
    </row>
    <row r="325" spans="1:2">
      <c r="A325" s="321" t="s">
        <v>1521</v>
      </c>
      <c r="B325" s="321" t="s">
        <v>1522</v>
      </c>
    </row>
    <row r="326" spans="1:2">
      <c r="A326" s="321" t="s">
        <v>1523</v>
      </c>
      <c r="B326" s="321" t="s">
        <v>1524</v>
      </c>
    </row>
    <row r="327" spans="1:2">
      <c r="A327" s="321" t="s">
        <v>1525</v>
      </c>
      <c r="B327" s="321" t="s">
        <v>1526</v>
      </c>
    </row>
    <row r="328" spans="1:2">
      <c r="A328" s="321" t="s">
        <v>1527</v>
      </c>
      <c r="B328" s="321" t="s">
        <v>1528</v>
      </c>
    </row>
    <row r="329" spans="1:2">
      <c r="A329" s="321" t="s">
        <v>1529</v>
      </c>
      <c r="B329" s="321" t="s">
        <v>1530</v>
      </c>
    </row>
    <row r="330" spans="1:2">
      <c r="A330" s="321" t="s">
        <v>1531</v>
      </c>
      <c r="B330" s="321" t="s">
        <v>1532</v>
      </c>
    </row>
    <row r="331" spans="1:2">
      <c r="A331" s="321" t="s">
        <v>1533</v>
      </c>
      <c r="B331" s="321" t="s">
        <v>1534</v>
      </c>
    </row>
    <row r="332" spans="1:2">
      <c r="A332" s="321" t="s">
        <v>1535</v>
      </c>
      <c r="B332" s="321" t="s">
        <v>1536</v>
      </c>
    </row>
    <row r="333" spans="1:2">
      <c r="A333" s="321" t="s">
        <v>1537</v>
      </c>
      <c r="B333" s="321" t="s">
        <v>1538</v>
      </c>
    </row>
    <row r="334" spans="1:2">
      <c r="A334" s="321" t="s">
        <v>1539</v>
      </c>
      <c r="B334" s="321" t="s">
        <v>1540</v>
      </c>
    </row>
    <row r="335" spans="1:2">
      <c r="A335" s="321" t="s">
        <v>1541</v>
      </c>
      <c r="B335" s="321" t="s">
        <v>1542</v>
      </c>
    </row>
    <row r="336" spans="1:2">
      <c r="A336" s="321" t="s">
        <v>1543</v>
      </c>
      <c r="B336" s="321" t="s">
        <v>1544</v>
      </c>
    </row>
    <row r="337" spans="1:2">
      <c r="A337" s="321" t="s">
        <v>1545</v>
      </c>
      <c r="B337" s="321" t="s">
        <v>1546</v>
      </c>
    </row>
    <row r="338" spans="1:2">
      <c r="A338" s="321" t="s">
        <v>1547</v>
      </c>
      <c r="B338" s="321" t="s">
        <v>1548</v>
      </c>
    </row>
    <row r="339" spans="1:2">
      <c r="A339" s="321" t="s">
        <v>1549</v>
      </c>
      <c r="B339" s="321" t="s">
        <v>1550</v>
      </c>
    </row>
    <row r="340" spans="1:2">
      <c r="A340" s="321" t="s">
        <v>1551</v>
      </c>
      <c r="B340" s="321" t="s">
        <v>1552</v>
      </c>
    </row>
    <row r="341" spans="1:2">
      <c r="A341" s="321" t="s">
        <v>1553</v>
      </c>
      <c r="B341" s="321" t="s">
        <v>1554</v>
      </c>
    </row>
    <row r="342" spans="1:2">
      <c r="A342" s="321" t="s">
        <v>1555</v>
      </c>
      <c r="B342" s="321" t="s">
        <v>1556</v>
      </c>
    </row>
    <row r="343" spans="1:2">
      <c r="A343" s="321" t="s">
        <v>1557</v>
      </c>
      <c r="B343" s="321" t="s">
        <v>1558</v>
      </c>
    </row>
    <row r="344" spans="1:2">
      <c r="A344" s="321" t="s">
        <v>1559</v>
      </c>
      <c r="B344" s="321" t="s">
        <v>1560</v>
      </c>
    </row>
    <row r="345" spans="1:2">
      <c r="A345" s="321" t="s">
        <v>1561</v>
      </c>
      <c r="B345" s="321" t="s">
        <v>1562</v>
      </c>
    </row>
    <row r="346" spans="1:2">
      <c r="A346" s="321" t="s">
        <v>1563</v>
      </c>
      <c r="B346" s="321" t="s">
        <v>1564</v>
      </c>
    </row>
    <row r="347" spans="1:2">
      <c r="A347" s="321" t="s">
        <v>1565</v>
      </c>
      <c r="B347" s="321" t="s">
        <v>1566</v>
      </c>
    </row>
    <row r="348" spans="1:2">
      <c r="A348" s="321" t="s">
        <v>1567</v>
      </c>
      <c r="B348" s="321" t="s">
        <v>1568</v>
      </c>
    </row>
    <row r="349" spans="1:2">
      <c r="A349" s="321" t="s">
        <v>1569</v>
      </c>
      <c r="B349" s="321" t="s">
        <v>1570</v>
      </c>
    </row>
    <row r="350" spans="1:2">
      <c r="A350" s="321" t="s">
        <v>1571</v>
      </c>
      <c r="B350" s="321" t="s">
        <v>1572</v>
      </c>
    </row>
    <row r="351" spans="1:2">
      <c r="A351" s="321" t="s">
        <v>1573</v>
      </c>
      <c r="B351" s="321" t="s">
        <v>1574</v>
      </c>
    </row>
    <row r="352" spans="1:2">
      <c r="A352" s="321" t="s">
        <v>1575</v>
      </c>
      <c r="B352" s="321" t="s">
        <v>1576</v>
      </c>
    </row>
    <row r="353" spans="1:2">
      <c r="A353" s="321" t="s">
        <v>1577</v>
      </c>
      <c r="B353" s="321" t="s">
        <v>1578</v>
      </c>
    </row>
    <row r="354" spans="1:2">
      <c r="A354" s="321" t="s">
        <v>1579</v>
      </c>
      <c r="B354" s="321" t="s">
        <v>1580</v>
      </c>
    </row>
    <row r="355" spans="1:2">
      <c r="A355" s="321" t="s">
        <v>1581</v>
      </c>
      <c r="B355" s="321" t="s">
        <v>1582</v>
      </c>
    </row>
    <row r="356" spans="1:2">
      <c r="A356" s="321" t="s">
        <v>1583</v>
      </c>
      <c r="B356" s="321" t="s">
        <v>1584</v>
      </c>
    </row>
    <row r="357" spans="1:2">
      <c r="A357" s="321" t="s">
        <v>1585</v>
      </c>
      <c r="B357" s="321" t="s">
        <v>1586</v>
      </c>
    </row>
    <row r="358" spans="1:2">
      <c r="A358" s="321" t="s">
        <v>1587</v>
      </c>
      <c r="B358" s="321" t="s">
        <v>1588</v>
      </c>
    </row>
    <row r="359" spans="1:2">
      <c r="A359" s="321" t="s">
        <v>1589</v>
      </c>
      <c r="B359" s="321" t="s">
        <v>1590</v>
      </c>
    </row>
    <row r="360" spans="1:2">
      <c r="A360" s="321" t="s">
        <v>1591</v>
      </c>
      <c r="B360" s="321" t="s">
        <v>1592</v>
      </c>
    </row>
    <row r="361" spans="1:2">
      <c r="A361" s="321" t="s">
        <v>1593</v>
      </c>
      <c r="B361" s="321" t="s">
        <v>1594</v>
      </c>
    </row>
    <row r="362" spans="1:2">
      <c r="A362" s="321" t="s">
        <v>688</v>
      </c>
      <c r="B362" s="321" t="s">
        <v>1595</v>
      </c>
    </row>
    <row r="363" spans="1:2">
      <c r="A363" s="321" t="s">
        <v>1596</v>
      </c>
      <c r="B363" s="321" t="s">
        <v>1597</v>
      </c>
    </row>
    <row r="364" spans="1:2">
      <c r="A364" s="321" t="s">
        <v>1598</v>
      </c>
      <c r="B364" s="321" t="s">
        <v>1599</v>
      </c>
    </row>
    <row r="365" spans="1:2">
      <c r="A365" s="321" t="s">
        <v>1600</v>
      </c>
      <c r="B365" s="321" t="s">
        <v>1601</v>
      </c>
    </row>
    <row r="366" spans="1:2">
      <c r="A366" s="321" t="s">
        <v>1602</v>
      </c>
      <c r="B366" s="321" t="s">
        <v>1603</v>
      </c>
    </row>
    <row r="367" spans="1:2">
      <c r="A367" s="321" t="s">
        <v>1604</v>
      </c>
      <c r="B367" s="321" t="s">
        <v>1605</v>
      </c>
    </row>
    <row r="368" spans="1:2">
      <c r="A368" s="321" t="s">
        <v>1606</v>
      </c>
      <c r="B368" s="321" t="s">
        <v>1607</v>
      </c>
    </row>
    <row r="369" spans="1:2">
      <c r="A369" s="321" t="s">
        <v>1608</v>
      </c>
      <c r="B369" s="321" t="s">
        <v>1609</v>
      </c>
    </row>
    <row r="370" spans="1:2">
      <c r="A370" s="321" t="s">
        <v>1610</v>
      </c>
      <c r="B370" s="321" t="s">
        <v>1611</v>
      </c>
    </row>
    <row r="371" spans="1:2">
      <c r="A371" s="321" t="s">
        <v>1612</v>
      </c>
      <c r="B371" s="321" t="s">
        <v>1613</v>
      </c>
    </row>
    <row r="372" spans="1:2">
      <c r="A372" s="321" t="s">
        <v>1614</v>
      </c>
      <c r="B372" s="321" t="s">
        <v>1615</v>
      </c>
    </row>
    <row r="373" spans="1:2">
      <c r="A373" s="321" t="s">
        <v>1616</v>
      </c>
      <c r="B373" s="321" t="s">
        <v>1617</v>
      </c>
    </row>
    <row r="374" spans="1:2">
      <c r="A374" s="321" t="s">
        <v>1618</v>
      </c>
      <c r="B374" s="321" t="s">
        <v>1619</v>
      </c>
    </row>
    <row r="375" spans="1:2">
      <c r="A375" s="321" t="s">
        <v>1620</v>
      </c>
      <c r="B375" s="321" t="s">
        <v>1621</v>
      </c>
    </row>
    <row r="376" spans="1:2">
      <c r="A376" s="321" t="s">
        <v>691</v>
      </c>
      <c r="B376" s="321" t="s">
        <v>1622</v>
      </c>
    </row>
    <row r="377" spans="1:2">
      <c r="A377" s="321" t="s">
        <v>1623</v>
      </c>
      <c r="B377" s="321" t="s">
        <v>1624</v>
      </c>
    </row>
    <row r="378" spans="1:2">
      <c r="A378" s="321" t="s">
        <v>1625</v>
      </c>
      <c r="B378" s="321" t="s">
        <v>1626</v>
      </c>
    </row>
    <row r="379" spans="1:2">
      <c r="A379" s="321" t="s">
        <v>1627</v>
      </c>
      <c r="B379" s="321" t="s">
        <v>1628</v>
      </c>
    </row>
    <row r="380" spans="1:2">
      <c r="A380" s="321" t="s">
        <v>1629</v>
      </c>
      <c r="B380" s="321" t="s">
        <v>1630</v>
      </c>
    </row>
    <row r="381" spans="1:2">
      <c r="A381" s="321" t="s">
        <v>1631</v>
      </c>
      <c r="B381" s="321" t="s">
        <v>1632</v>
      </c>
    </row>
    <row r="382" spans="1:2">
      <c r="A382" s="321" t="s">
        <v>1633</v>
      </c>
      <c r="B382" s="321" t="s">
        <v>1634</v>
      </c>
    </row>
    <row r="383" spans="1:2">
      <c r="A383" s="321" t="s">
        <v>1635</v>
      </c>
      <c r="B383" s="321" t="s">
        <v>1636</v>
      </c>
    </row>
    <row r="384" spans="1:2">
      <c r="A384" s="321" t="s">
        <v>1637</v>
      </c>
      <c r="B384" s="321" t="s">
        <v>1638</v>
      </c>
    </row>
    <row r="385" spans="1:2">
      <c r="A385" s="321" t="s">
        <v>1639</v>
      </c>
      <c r="B385" s="321" t="s">
        <v>1640</v>
      </c>
    </row>
    <row r="386" spans="1:2">
      <c r="A386" s="321" t="s">
        <v>1641</v>
      </c>
      <c r="B386" s="321" t="s">
        <v>1642</v>
      </c>
    </row>
    <row r="387" spans="1:2">
      <c r="A387" s="321" t="s">
        <v>1643</v>
      </c>
      <c r="B387" s="321" t="s">
        <v>1644</v>
      </c>
    </row>
    <row r="388" spans="1:2">
      <c r="A388" s="321" t="s">
        <v>1645</v>
      </c>
      <c r="B388" s="321" t="s">
        <v>1646</v>
      </c>
    </row>
    <row r="389" spans="1:2">
      <c r="A389" s="321" t="s">
        <v>1647</v>
      </c>
      <c r="B389" s="321" t="s">
        <v>1648</v>
      </c>
    </row>
    <row r="390" spans="1:2">
      <c r="A390" s="321" t="s">
        <v>1649</v>
      </c>
      <c r="B390" s="321" t="s">
        <v>1650</v>
      </c>
    </row>
    <row r="391" spans="1:2">
      <c r="A391" s="321" t="s">
        <v>1651</v>
      </c>
      <c r="B391" s="321" t="s">
        <v>1652</v>
      </c>
    </row>
    <row r="392" spans="1:2">
      <c r="A392" s="321" t="s">
        <v>1653</v>
      </c>
      <c r="B392" s="321" t="s">
        <v>1654</v>
      </c>
    </row>
    <row r="393" spans="1:2">
      <c r="A393" s="321" t="s">
        <v>1655</v>
      </c>
      <c r="B393" s="321" t="s">
        <v>1656</v>
      </c>
    </row>
    <row r="394" spans="1:2">
      <c r="A394" s="321" t="s">
        <v>1657</v>
      </c>
      <c r="B394" s="321" t="s">
        <v>1658</v>
      </c>
    </row>
    <row r="395" spans="1:2">
      <c r="A395" s="321" t="s">
        <v>1659</v>
      </c>
      <c r="B395" s="321" t="s">
        <v>1660</v>
      </c>
    </row>
    <row r="396" spans="1:2">
      <c r="A396" s="321" t="s">
        <v>1661</v>
      </c>
      <c r="B396" s="321" t="s">
        <v>1662</v>
      </c>
    </row>
    <row r="397" spans="1:2">
      <c r="A397" s="321" t="s">
        <v>1663</v>
      </c>
      <c r="B397" s="321" t="s">
        <v>1664</v>
      </c>
    </row>
    <row r="398" spans="1:2">
      <c r="A398" s="321" t="s">
        <v>1665</v>
      </c>
      <c r="B398" s="321" t="s">
        <v>1666</v>
      </c>
    </row>
    <row r="399" spans="1:2">
      <c r="A399" s="321" t="s">
        <v>1667</v>
      </c>
      <c r="B399" s="321" t="s">
        <v>1668</v>
      </c>
    </row>
    <row r="400" spans="1:2">
      <c r="A400" s="321" t="s">
        <v>1669</v>
      </c>
      <c r="B400" s="321" t="s">
        <v>1670</v>
      </c>
    </row>
    <row r="401" spans="1:2">
      <c r="A401" s="321" t="s">
        <v>1671</v>
      </c>
      <c r="B401" s="321" t="s">
        <v>1672</v>
      </c>
    </row>
    <row r="402" spans="1:2">
      <c r="A402" s="321" t="s">
        <v>1673</v>
      </c>
      <c r="B402" s="321" t="s">
        <v>1674</v>
      </c>
    </row>
    <row r="403" spans="1:2">
      <c r="A403" s="321" t="s">
        <v>1675</v>
      </c>
      <c r="B403" s="321" t="s">
        <v>1676</v>
      </c>
    </row>
    <row r="404" spans="1:2">
      <c r="A404" s="321" t="s">
        <v>1677</v>
      </c>
      <c r="B404" s="321" t="s">
        <v>1678</v>
      </c>
    </row>
    <row r="405" spans="1:2">
      <c r="A405" s="321" t="s">
        <v>1679</v>
      </c>
      <c r="B405" s="321" t="s">
        <v>1680</v>
      </c>
    </row>
    <row r="406" spans="1:2">
      <c r="A406" s="321" t="s">
        <v>1681</v>
      </c>
      <c r="B406" s="321" t="s">
        <v>1682</v>
      </c>
    </row>
    <row r="407" spans="1:2">
      <c r="A407" s="321" t="s">
        <v>1683</v>
      </c>
      <c r="B407" s="321" t="s">
        <v>1684</v>
      </c>
    </row>
    <row r="408" spans="1:2">
      <c r="A408" s="321" t="s">
        <v>1685</v>
      </c>
      <c r="B408" s="321" t="s">
        <v>1686</v>
      </c>
    </row>
    <row r="409" spans="1:2">
      <c r="A409" s="321" t="s">
        <v>1687</v>
      </c>
      <c r="B409" s="321" t="s">
        <v>1688</v>
      </c>
    </row>
    <row r="410" spans="1:2">
      <c r="A410" s="321" t="s">
        <v>1689</v>
      </c>
      <c r="B410" s="321" t="s">
        <v>1690</v>
      </c>
    </row>
    <row r="411" spans="1:2">
      <c r="A411" s="321" t="s">
        <v>1691</v>
      </c>
      <c r="B411" s="321" t="s">
        <v>1692</v>
      </c>
    </row>
    <row r="412" spans="1:2">
      <c r="A412" s="321" t="s">
        <v>1693</v>
      </c>
      <c r="B412" s="321" t="s">
        <v>1694</v>
      </c>
    </row>
    <row r="413" spans="1:2">
      <c r="A413" s="321" t="s">
        <v>1695</v>
      </c>
      <c r="B413" s="321" t="s">
        <v>1696</v>
      </c>
    </row>
    <row r="414" spans="1:2">
      <c r="A414" s="321" t="s">
        <v>1697</v>
      </c>
      <c r="B414" s="321" t="s">
        <v>1698</v>
      </c>
    </row>
    <row r="415" spans="1:2">
      <c r="A415" s="321" t="s">
        <v>1699</v>
      </c>
      <c r="B415" s="321" t="s">
        <v>1700</v>
      </c>
    </row>
    <row r="416" spans="1:2">
      <c r="A416" s="321" t="s">
        <v>1701</v>
      </c>
      <c r="B416" s="321" t="s">
        <v>1702</v>
      </c>
    </row>
    <row r="417" spans="1:2">
      <c r="A417" s="321" t="s">
        <v>1703</v>
      </c>
      <c r="B417" s="321" t="s">
        <v>1704</v>
      </c>
    </row>
    <row r="418" spans="1:2">
      <c r="A418" s="321" t="s">
        <v>1705</v>
      </c>
      <c r="B418" s="321" t="s">
        <v>1706</v>
      </c>
    </row>
    <row r="419" spans="1:2">
      <c r="A419" s="321" t="s">
        <v>1707</v>
      </c>
      <c r="B419" s="321" t="s">
        <v>1708</v>
      </c>
    </row>
    <row r="420" spans="1:2">
      <c r="A420" s="321" t="s">
        <v>1709</v>
      </c>
      <c r="B420" s="321" t="s">
        <v>1710</v>
      </c>
    </row>
    <row r="421" spans="1:2">
      <c r="A421" s="321" t="s">
        <v>1711</v>
      </c>
      <c r="B421" s="321" t="s">
        <v>1712</v>
      </c>
    </row>
    <row r="422" spans="1:2">
      <c r="A422" s="321" t="s">
        <v>1713</v>
      </c>
      <c r="B422" s="321" t="s">
        <v>1714</v>
      </c>
    </row>
    <row r="423" spans="1:2">
      <c r="A423" s="321" t="s">
        <v>1715</v>
      </c>
      <c r="B423" s="321" t="s">
        <v>1716</v>
      </c>
    </row>
    <row r="424" spans="1:2">
      <c r="A424" s="321" t="s">
        <v>1717</v>
      </c>
      <c r="B424" s="321" t="s">
        <v>1718</v>
      </c>
    </row>
    <row r="425" spans="1:2">
      <c r="A425" s="321" t="s">
        <v>1719</v>
      </c>
      <c r="B425" s="321" t="s">
        <v>1720</v>
      </c>
    </row>
    <row r="426" spans="1:2">
      <c r="A426" s="321" t="s">
        <v>1721</v>
      </c>
      <c r="B426" s="321" t="s">
        <v>1722</v>
      </c>
    </row>
    <row r="427" spans="1:2">
      <c r="A427" s="321" t="s">
        <v>1723</v>
      </c>
      <c r="B427" s="321" t="s">
        <v>1724</v>
      </c>
    </row>
    <row r="428" spans="1:2">
      <c r="A428" s="321" t="s">
        <v>1725</v>
      </c>
      <c r="B428" s="321" t="s">
        <v>1726</v>
      </c>
    </row>
    <row r="429" spans="1:2">
      <c r="A429" s="321" t="s">
        <v>1727</v>
      </c>
      <c r="B429" s="321" t="s">
        <v>1728</v>
      </c>
    </row>
    <row r="430" spans="1:2">
      <c r="A430" s="321" t="s">
        <v>1729</v>
      </c>
      <c r="B430" s="321" t="s">
        <v>1730</v>
      </c>
    </row>
    <row r="431" spans="1:2">
      <c r="A431" s="321" t="s">
        <v>1731</v>
      </c>
      <c r="B431" s="321" t="s">
        <v>1732</v>
      </c>
    </row>
    <row r="432" spans="1:2">
      <c r="A432" s="321" t="s">
        <v>1733</v>
      </c>
      <c r="B432" s="321" t="s">
        <v>1734</v>
      </c>
    </row>
    <row r="433" spans="1:2">
      <c r="A433" s="321" t="s">
        <v>1735</v>
      </c>
      <c r="B433" s="321" t="s">
        <v>1736</v>
      </c>
    </row>
    <row r="434" spans="1:2">
      <c r="A434" s="321" t="s">
        <v>1737</v>
      </c>
      <c r="B434" s="321" t="s">
        <v>1738</v>
      </c>
    </row>
    <row r="435" spans="1:2">
      <c r="A435" s="321" t="s">
        <v>1739</v>
      </c>
      <c r="B435" s="321" t="s">
        <v>1740</v>
      </c>
    </row>
    <row r="436" spans="1:2">
      <c r="A436" s="321" t="s">
        <v>1741</v>
      </c>
      <c r="B436" s="321" t="s">
        <v>1742</v>
      </c>
    </row>
    <row r="437" spans="1:2">
      <c r="A437" s="321" t="s">
        <v>1743</v>
      </c>
      <c r="B437" s="321" t="s">
        <v>1744</v>
      </c>
    </row>
    <row r="438" spans="1:2">
      <c r="A438" s="321" t="s">
        <v>1745</v>
      </c>
      <c r="B438" s="321" t="s">
        <v>1746</v>
      </c>
    </row>
    <row r="439" spans="1:2">
      <c r="A439" s="321" t="s">
        <v>1747</v>
      </c>
      <c r="B439" s="321" t="s">
        <v>1748</v>
      </c>
    </row>
    <row r="440" spans="1:2">
      <c r="A440" s="321" t="s">
        <v>1749</v>
      </c>
      <c r="B440" s="321" t="s">
        <v>1750</v>
      </c>
    </row>
    <row r="441" spans="1:2">
      <c r="A441" s="321" t="s">
        <v>1751</v>
      </c>
      <c r="B441" s="321" t="s">
        <v>1752</v>
      </c>
    </row>
    <row r="442" spans="1:2">
      <c r="A442" s="321" t="s">
        <v>1753</v>
      </c>
      <c r="B442" s="321" t="s">
        <v>1754</v>
      </c>
    </row>
    <row r="443" spans="1:2">
      <c r="A443" s="321" t="s">
        <v>1755</v>
      </c>
      <c r="B443" s="321" t="s">
        <v>1756</v>
      </c>
    </row>
    <row r="444" spans="1:2">
      <c r="A444" s="321" t="s">
        <v>1757</v>
      </c>
      <c r="B444" s="321" t="s">
        <v>1758</v>
      </c>
    </row>
    <row r="445" spans="1:2">
      <c r="A445" s="321" t="s">
        <v>1759</v>
      </c>
      <c r="B445" s="321" t="s">
        <v>1760</v>
      </c>
    </row>
    <row r="446" spans="1:2">
      <c r="A446" s="321" t="s">
        <v>1761</v>
      </c>
      <c r="B446" s="321" t="s">
        <v>1762</v>
      </c>
    </row>
    <row r="447" spans="1:2">
      <c r="A447" s="321" t="s">
        <v>1763</v>
      </c>
      <c r="B447" s="321" t="s">
        <v>1764</v>
      </c>
    </row>
    <row r="448" spans="1:2">
      <c r="A448" s="321" t="s">
        <v>1765</v>
      </c>
      <c r="B448" s="321" t="s">
        <v>1766</v>
      </c>
    </row>
    <row r="449" spans="1:2">
      <c r="A449" s="321" t="s">
        <v>1767</v>
      </c>
      <c r="B449" s="321" t="s">
        <v>1768</v>
      </c>
    </row>
    <row r="450" spans="1:2">
      <c r="A450" s="321" t="s">
        <v>1769</v>
      </c>
      <c r="B450" s="321" t="s">
        <v>1770</v>
      </c>
    </row>
    <row r="451" spans="1:2">
      <c r="A451" s="321" t="s">
        <v>1771</v>
      </c>
      <c r="B451" s="321" t="s">
        <v>1772</v>
      </c>
    </row>
    <row r="452" spans="1:2">
      <c r="A452" s="321" t="s">
        <v>1773</v>
      </c>
      <c r="B452" s="321" t="s">
        <v>1774</v>
      </c>
    </row>
    <row r="453" spans="1:2">
      <c r="A453" s="321" t="s">
        <v>1775</v>
      </c>
      <c r="B453" s="321" t="s">
        <v>1776</v>
      </c>
    </row>
    <row r="454" spans="1:2">
      <c r="A454" s="321" t="s">
        <v>692</v>
      </c>
      <c r="B454" s="321" t="s">
        <v>1777</v>
      </c>
    </row>
    <row r="455" spans="1:2">
      <c r="A455" s="321" t="s">
        <v>1778</v>
      </c>
      <c r="B455" s="321" t="s">
        <v>1779</v>
      </c>
    </row>
    <row r="456" spans="1:2">
      <c r="A456" s="321" t="s">
        <v>1780</v>
      </c>
      <c r="B456" s="321" t="s">
        <v>1781</v>
      </c>
    </row>
    <row r="457" spans="1:2">
      <c r="A457" s="321" t="s">
        <v>1782</v>
      </c>
      <c r="B457" s="321" t="s">
        <v>1783</v>
      </c>
    </row>
    <row r="458" spans="1:2">
      <c r="A458" s="321" t="s">
        <v>697</v>
      </c>
      <c r="B458" s="321" t="s">
        <v>1784</v>
      </c>
    </row>
    <row r="459" spans="1:2">
      <c r="A459" s="321" t="s">
        <v>1785</v>
      </c>
      <c r="B459" s="321" t="s">
        <v>1786</v>
      </c>
    </row>
    <row r="460" spans="1:2">
      <c r="A460" s="321" t="s">
        <v>1787</v>
      </c>
      <c r="B460" s="321" t="s">
        <v>1788</v>
      </c>
    </row>
    <row r="461" spans="1:2">
      <c r="A461" s="321" t="s">
        <v>698</v>
      </c>
      <c r="B461" s="321" t="s">
        <v>1789</v>
      </c>
    </row>
    <row r="462" spans="1:2">
      <c r="A462" s="321" t="s">
        <v>1790</v>
      </c>
      <c r="B462" s="321" t="s">
        <v>1791</v>
      </c>
    </row>
    <row r="463" spans="1:2">
      <c r="A463" s="321" t="s">
        <v>1792</v>
      </c>
      <c r="B463" s="321" t="s">
        <v>1793</v>
      </c>
    </row>
    <row r="464" spans="1:2">
      <c r="A464" s="321" t="s">
        <v>1794</v>
      </c>
      <c r="B464" s="321" t="s">
        <v>1795</v>
      </c>
    </row>
    <row r="465" spans="1:2">
      <c r="A465" s="321" t="s">
        <v>1796</v>
      </c>
      <c r="B465" s="321" t="s">
        <v>1797</v>
      </c>
    </row>
    <row r="466" spans="1:2">
      <c r="A466" s="321" t="s">
        <v>694</v>
      </c>
      <c r="B466" s="321" t="s">
        <v>1798</v>
      </c>
    </row>
    <row r="467" spans="1:2">
      <c r="A467" s="321" t="s">
        <v>696</v>
      </c>
      <c r="B467" s="321" t="s">
        <v>1799</v>
      </c>
    </row>
    <row r="468" spans="1:2">
      <c r="A468" s="321" t="s">
        <v>1800</v>
      </c>
      <c r="B468" s="321" t="s">
        <v>1801</v>
      </c>
    </row>
    <row r="469" spans="1:2">
      <c r="A469" s="321" t="s">
        <v>693</v>
      </c>
      <c r="B469" s="321" t="s">
        <v>1802</v>
      </c>
    </row>
    <row r="470" spans="1:2">
      <c r="A470" s="321" t="s">
        <v>1803</v>
      </c>
      <c r="B470" s="321" t="s">
        <v>1804</v>
      </c>
    </row>
    <row r="471" spans="1:2">
      <c r="A471" s="321" t="s">
        <v>1805</v>
      </c>
      <c r="B471" s="321" t="s">
        <v>1806</v>
      </c>
    </row>
    <row r="472" spans="1:2">
      <c r="A472" s="321" t="s">
        <v>1807</v>
      </c>
      <c r="B472" s="321" t="s">
        <v>1808</v>
      </c>
    </row>
    <row r="473" spans="1:2">
      <c r="A473" s="321" t="s">
        <v>1809</v>
      </c>
      <c r="B473" s="321" t="s">
        <v>1810</v>
      </c>
    </row>
    <row r="474" spans="1:2">
      <c r="A474" s="321" t="s">
        <v>1811</v>
      </c>
      <c r="B474" s="321" t="s">
        <v>1812</v>
      </c>
    </row>
    <row r="475" spans="1:2">
      <c r="A475" s="321" t="s">
        <v>1813</v>
      </c>
      <c r="B475" s="321" t="s">
        <v>1814</v>
      </c>
    </row>
    <row r="476" spans="1:2">
      <c r="A476" s="321" t="s">
        <v>1815</v>
      </c>
      <c r="B476" s="321" t="s">
        <v>1816</v>
      </c>
    </row>
    <row r="477" spans="1:2">
      <c r="A477" s="321" t="s">
        <v>1817</v>
      </c>
      <c r="B477" s="321" t="s">
        <v>1818</v>
      </c>
    </row>
    <row r="478" spans="1:2">
      <c r="A478" s="321" t="s">
        <v>695</v>
      </c>
      <c r="B478" s="321" t="s">
        <v>1819</v>
      </c>
    </row>
    <row r="479" spans="1:2">
      <c r="A479" s="321" t="s">
        <v>1820</v>
      </c>
      <c r="B479" s="321" t="s">
        <v>1821</v>
      </c>
    </row>
    <row r="480" spans="1:2">
      <c r="A480" s="321" t="s">
        <v>1822</v>
      </c>
      <c r="B480" s="321" t="s">
        <v>1823</v>
      </c>
    </row>
    <row r="481" spans="1:2">
      <c r="A481" s="321" t="s">
        <v>1824</v>
      </c>
      <c r="B481" s="321" t="s">
        <v>1825</v>
      </c>
    </row>
    <row r="482" spans="1:2">
      <c r="A482" s="321" t="s">
        <v>1826</v>
      </c>
      <c r="B482" s="321" t="s">
        <v>1827</v>
      </c>
    </row>
    <row r="483" spans="1:2">
      <c r="A483" s="321" t="s">
        <v>1828</v>
      </c>
      <c r="B483" s="321" t="s">
        <v>1829</v>
      </c>
    </row>
    <row r="484" spans="1:2">
      <c r="A484" s="321" t="s">
        <v>1830</v>
      </c>
      <c r="B484" s="321" t="s">
        <v>1831</v>
      </c>
    </row>
    <row r="485" spans="1:2">
      <c r="A485" s="321" t="s">
        <v>1832</v>
      </c>
      <c r="B485" s="321" t="s">
        <v>1833</v>
      </c>
    </row>
    <row r="486" spans="1:2">
      <c r="A486" s="321" t="s">
        <v>1834</v>
      </c>
      <c r="B486" s="321" t="s">
        <v>1835</v>
      </c>
    </row>
    <row r="487" spans="1:2">
      <c r="A487" s="321" t="s">
        <v>1836</v>
      </c>
      <c r="B487" s="321" t="s">
        <v>1837</v>
      </c>
    </row>
    <row r="488" spans="1:2">
      <c r="A488" s="321" t="s">
        <v>1838</v>
      </c>
      <c r="B488" s="321" t="s">
        <v>1839</v>
      </c>
    </row>
    <row r="489" spans="1:2">
      <c r="A489" s="321" t="s">
        <v>1840</v>
      </c>
      <c r="B489" s="321" t="s">
        <v>1841</v>
      </c>
    </row>
    <row r="490" spans="1:2">
      <c r="A490" s="321" t="s">
        <v>1842</v>
      </c>
      <c r="B490" s="321" t="s">
        <v>1843</v>
      </c>
    </row>
    <row r="491" spans="1:2">
      <c r="A491" s="321" t="s">
        <v>699</v>
      </c>
      <c r="B491" s="321" t="s">
        <v>1844</v>
      </c>
    </row>
    <row r="492" spans="1:2">
      <c r="A492" s="321" t="s">
        <v>1845</v>
      </c>
      <c r="B492" s="321" t="s">
        <v>1846</v>
      </c>
    </row>
    <row r="493" spans="1:2">
      <c r="A493" s="321" t="s">
        <v>1847</v>
      </c>
      <c r="B493" s="321" t="s">
        <v>1848</v>
      </c>
    </row>
    <row r="494" spans="1:2">
      <c r="A494" s="321" t="s">
        <v>1849</v>
      </c>
      <c r="B494" s="321" t="s">
        <v>1850</v>
      </c>
    </row>
    <row r="495" spans="1:2">
      <c r="A495" s="321" t="s">
        <v>1851</v>
      </c>
      <c r="B495" s="321" t="s">
        <v>1852</v>
      </c>
    </row>
    <row r="496" spans="1:2">
      <c r="A496" s="321" t="s">
        <v>1853</v>
      </c>
      <c r="B496" s="321" t="s">
        <v>1854</v>
      </c>
    </row>
    <row r="497" spans="1:2">
      <c r="A497" s="321" t="s">
        <v>1855</v>
      </c>
      <c r="B497" s="321" t="s">
        <v>1856</v>
      </c>
    </row>
    <row r="498" spans="1:2">
      <c r="A498" s="321" t="s">
        <v>1857</v>
      </c>
      <c r="B498" s="321" t="s">
        <v>1858</v>
      </c>
    </row>
    <row r="499" spans="1:2">
      <c r="A499" s="321" t="s">
        <v>1859</v>
      </c>
      <c r="B499" s="321" t="s">
        <v>1860</v>
      </c>
    </row>
    <row r="500" spans="1:2">
      <c r="A500" s="321" t="s">
        <v>1861</v>
      </c>
      <c r="B500" s="321" t="s">
        <v>1862</v>
      </c>
    </row>
    <row r="501" spans="1:2">
      <c r="A501" s="321" t="s">
        <v>1863</v>
      </c>
      <c r="B501" s="321" t="s">
        <v>1864</v>
      </c>
    </row>
    <row r="502" spans="1:2">
      <c r="A502" s="321" t="s">
        <v>1865</v>
      </c>
      <c r="B502" s="321" t="s">
        <v>1866</v>
      </c>
    </row>
    <row r="503" spans="1:2">
      <c r="A503" s="321" t="s">
        <v>1867</v>
      </c>
      <c r="B503" s="321" t="s">
        <v>1868</v>
      </c>
    </row>
    <row r="504" spans="1:2">
      <c r="A504" s="321" t="s">
        <v>1869</v>
      </c>
      <c r="B504" s="321" t="s">
        <v>1870</v>
      </c>
    </row>
    <row r="505" spans="1:2">
      <c r="A505" s="321" t="s">
        <v>1871</v>
      </c>
      <c r="B505" s="321" t="s">
        <v>1872</v>
      </c>
    </row>
    <row r="506" spans="1:2">
      <c r="A506" s="321" t="s">
        <v>1873</v>
      </c>
      <c r="B506" s="321" t="s">
        <v>1874</v>
      </c>
    </row>
    <row r="507" spans="1:2">
      <c r="A507" s="321" t="s">
        <v>1875</v>
      </c>
      <c r="B507" s="321" t="s">
        <v>1876</v>
      </c>
    </row>
    <row r="508" spans="1:2">
      <c r="A508" s="321" t="s">
        <v>1877</v>
      </c>
      <c r="B508" s="321" t="s">
        <v>1878</v>
      </c>
    </row>
    <row r="509" spans="1:2">
      <c r="A509" s="321" t="s">
        <v>1879</v>
      </c>
      <c r="B509" s="321" t="s">
        <v>1880</v>
      </c>
    </row>
    <row r="510" spans="1:2">
      <c r="A510" s="321" t="s">
        <v>1881</v>
      </c>
      <c r="B510" s="321" t="s">
        <v>1882</v>
      </c>
    </row>
    <row r="511" spans="1:2">
      <c r="A511" s="321" t="s">
        <v>1883</v>
      </c>
      <c r="B511" s="321" t="s">
        <v>1884</v>
      </c>
    </row>
    <row r="512" spans="1:2">
      <c r="A512" s="321" t="s">
        <v>1885</v>
      </c>
      <c r="B512" s="321" t="s">
        <v>1886</v>
      </c>
    </row>
    <row r="513" spans="1:2">
      <c r="A513" s="321" t="s">
        <v>1887</v>
      </c>
      <c r="B513" s="321" t="s">
        <v>1888</v>
      </c>
    </row>
    <row r="514" spans="1:2">
      <c r="A514" s="321" t="s">
        <v>1889</v>
      </c>
      <c r="B514" s="321" t="s">
        <v>1890</v>
      </c>
    </row>
    <row r="515" spans="1:2">
      <c r="A515" s="321" t="s">
        <v>1891</v>
      </c>
      <c r="B515" s="321" t="s">
        <v>1892</v>
      </c>
    </row>
    <row r="516" spans="1:2">
      <c r="A516" s="321" t="s">
        <v>1893</v>
      </c>
      <c r="B516" s="321" t="s">
        <v>1894</v>
      </c>
    </row>
    <row r="517" spans="1:2">
      <c r="A517" s="321" t="s">
        <v>1895</v>
      </c>
      <c r="B517" s="321" t="s">
        <v>1896</v>
      </c>
    </row>
    <row r="518" spans="1:2">
      <c r="A518" s="321" t="s">
        <v>1897</v>
      </c>
      <c r="B518" s="321" t="s">
        <v>1898</v>
      </c>
    </row>
    <row r="519" spans="1:2">
      <c r="A519" s="321" t="s">
        <v>1899</v>
      </c>
      <c r="B519" s="321" t="s">
        <v>1900</v>
      </c>
    </row>
    <row r="520" spans="1:2">
      <c r="A520" s="321" t="s">
        <v>1901</v>
      </c>
      <c r="B520" s="321" t="s">
        <v>1902</v>
      </c>
    </row>
    <row r="521" spans="1:2">
      <c r="A521" s="321" t="s">
        <v>1903</v>
      </c>
      <c r="B521" s="321" t="s">
        <v>1904</v>
      </c>
    </row>
    <row r="522" spans="1:2">
      <c r="A522" s="321" t="s">
        <v>1905</v>
      </c>
      <c r="B522" s="321" t="s">
        <v>1906</v>
      </c>
    </row>
    <row r="523" spans="1:2">
      <c r="A523" s="321" t="s">
        <v>1907</v>
      </c>
      <c r="B523" s="321" t="s">
        <v>1908</v>
      </c>
    </row>
    <row r="524" spans="1:2">
      <c r="A524" s="321" t="s">
        <v>1909</v>
      </c>
      <c r="B524" s="321" t="s">
        <v>1910</v>
      </c>
    </row>
    <row r="525" spans="1:2">
      <c r="A525" s="321" t="s">
        <v>1911</v>
      </c>
      <c r="B525" s="321" t="s">
        <v>1912</v>
      </c>
    </row>
    <row r="526" spans="1:2">
      <c r="A526" s="321" t="s">
        <v>1913</v>
      </c>
      <c r="B526" s="321" t="s">
        <v>1914</v>
      </c>
    </row>
    <row r="527" spans="1:2">
      <c r="A527" s="321" t="s">
        <v>1915</v>
      </c>
      <c r="B527" s="321" t="s">
        <v>1916</v>
      </c>
    </row>
    <row r="528" spans="1:2">
      <c r="A528" s="321" t="s">
        <v>1917</v>
      </c>
      <c r="B528" s="321" t="s">
        <v>1918</v>
      </c>
    </row>
    <row r="529" spans="1:2">
      <c r="A529" s="321" t="s">
        <v>1919</v>
      </c>
      <c r="B529" s="321" t="s">
        <v>1920</v>
      </c>
    </row>
    <row r="530" spans="1:2">
      <c r="A530" s="321" t="s">
        <v>1921</v>
      </c>
      <c r="B530" s="321" t="s">
        <v>1922</v>
      </c>
    </row>
    <row r="531" spans="1:2">
      <c r="A531" s="321" t="s">
        <v>1923</v>
      </c>
      <c r="B531" s="321" t="s">
        <v>1924</v>
      </c>
    </row>
    <row r="532" spans="1:2">
      <c r="A532" s="321" t="s">
        <v>1925</v>
      </c>
      <c r="B532" s="321" t="s">
        <v>1926</v>
      </c>
    </row>
    <row r="533" spans="1:2">
      <c r="A533" s="321" t="s">
        <v>1927</v>
      </c>
      <c r="B533" s="321" t="s">
        <v>1928</v>
      </c>
    </row>
    <row r="534" spans="1:2">
      <c r="A534" s="321" t="s">
        <v>1929</v>
      </c>
      <c r="B534" s="321" t="s">
        <v>1930</v>
      </c>
    </row>
    <row r="535" spans="1:2">
      <c r="A535" s="321" t="s">
        <v>1931</v>
      </c>
      <c r="B535" s="321" t="s">
        <v>1932</v>
      </c>
    </row>
    <row r="536" spans="1:2">
      <c r="A536" s="321" t="s">
        <v>1933</v>
      </c>
      <c r="B536" s="321" t="s">
        <v>1934</v>
      </c>
    </row>
    <row r="537" spans="1:2">
      <c r="A537" s="321" t="s">
        <v>1935</v>
      </c>
      <c r="B537" s="321" t="s">
        <v>1936</v>
      </c>
    </row>
    <row r="538" spans="1:2">
      <c r="A538" s="321" t="s">
        <v>1937</v>
      </c>
      <c r="B538" s="321" t="s">
        <v>1938</v>
      </c>
    </row>
    <row r="539" spans="1:2">
      <c r="A539" s="321" t="s">
        <v>1939</v>
      </c>
      <c r="B539" s="321" t="s">
        <v>1940</v>
      </c>
    </row>
    <row r="540" spans="1:2">
      <c r="A540" s="321" t="s">
        <v>1941</v>
      </c>
      <c r="B540" s="321" t="s">
        <v>1942</v>
      </c>
    </row>
    <row r="541" spans="1:2">
      <c r="A541" s="321" t="s">
        <v>1943</v>
      </c>
      <c r="B541" s="321" t="s">
        <v>1944</v>
      </c>
    </row>
    <row r="542" spans="1:2">
      <c r="A542" s="321" t="s">
        <v>1945</v>
      </c>
      <c r="B542" s="321" t="s">
        <v>1946</v>
      </c>
    </row>
    <row r="543" spans="1:2">
      <c r="A543" s="321" t="s">
        <v>1947</v>
      </c>
      <c r="B543" s="321" t="s">
        <v>1948</v>
      </c>
    </row>
    <row r="544" spans="1:2">
      <c r="A544" s="321" t="s">
        <v>1949</v>
      </c>
      <c r="B544" s="321" t="s">
        <v>1950</v>
      </c>
    </row>
    <row r="545" spans="1:2">
      <c r="A545" s="321" t="s">
        <v>1951</v>
      </c>
      <c r="B545" s="321" t="s">
        <v>1952</v>
      </c>
    </row>
    <row r="546" spans="1:2">
      <c r="A546" s="321" t="s">
        <v>1953</v>
      </c>
      <c r="B546" s="321" t="s">
        <v>1954</v>
      </c>
    </row>
    <row r="547" spans="1:2">
      <c r="A547" s="321" t="s">
        <v>1955</v>
      </c>
      <c r="B547" s="321" t="s">
        <v>1956</v>
      </c>
    </row>
    <row r="548" spans="1:2">
      <c r="A548" s="321" t="s">
        <v>1957</v>
      </c>
      <c r="B548" s="321" t="s">
        <v>1958</v>
      </c>
    </row>
    <row r="549" spans="1:2">
      <c r="A549" s="321" t="s">
        <v>1959</v>
      </c>
      <c r="B549" s="321" t="s">
        <v>1960</v>
      </c>
    </row>
    <row r="550" spans="1:2">
      <c r="A550" s="321" t="s">
        <v>1961</v>
      </c>
      <c r="B550" s="321" t="s">
        <v>1962</v>
      </c>
    </row>
    <row r="551" spans="1:2">
      <c r="A551" s="321" t="s">
        <v>1963</v>
      </c>
      <c r="B551" s="321" t="s">
        <v>1964</v>
      </c>
    </row>
    <row r="552" spans="1:2">
      <c r="A552" s="321" t="s">
        <v>1965</v>
      </c>
      <c r="B552" s="321" t="s">
        <v>1966</v>
      </c>
    </row>
    <row r="553" spans="1:2">
      <c r="A553" s="321" t="s">
        <v>1967</v>
      </c>
      <c r="B553" s="321" t="s">
        <v>1968</v>
      </c>
    </row>
    <row r="554" spans="1:2">
      <c r="A554" s="321" t="s">
        <v>1969</v>
      </c>
      <c r="B554" s="321" t="s">
        <v>1970</v>
      </c>
    </row>
    <row r="555" spans="1:2">
      <c r="A555" s="321" t="s">
        <v>1971</v>
      </c>
      <c r="B555" s="321" t="s">
        <v>1972</v>
      </c>
    </row>
    <row r="556" spans="1:2">
      <c r="A556" s="321" t="s">
        <v>1973</v>
      </c>
      <c r="B556" s="321" t="s">
        <v>1974</v>
      </c>
    </row>
    <row r="557" spans="1:2">
      <c r="A557" s="321" t="s">
        <v>1975</v>
      </c>
      <c r="B557" s="321" t="s">
        <v>1976</v>
      </c>
    </row>
    <row r="558" spans="1:2">
      <c r="A558" s="321" t="s">
        <v>1977</v>
      </c>
      <c r="B558" s="321" t="s">
        <v>1978</v>
      </c>
    </row>
    <row r="559" spans="1:2">
      <c r="A559" s="321" t="s">
        <v>1979</v>
      </c>
      <c r="B559" s="321" t="s">
        <v>1980</v>
      </c>
    </row>
    <row r="560" spans="1:2">
      <c r="A560" s="321" t="s">
        <v>1981</v>
      </c>
      <c r="B560" s="321" t="s">
        <v>1982</v>
      </c>
    </row>
    <row r="561" spans="1:2">
      <c r="A561" s="321" t="s">
        <v>1983</v>
      </c>
      <c r="B561" s="321" t="s">
        <v>1984</v>
      </c>
    </row>
    <row r="562" spans="1:2">
      <c r="A562" s="321" t="s">
        <v>1985</v>
      </c>
      <c r="B562" s="321" t="s">
        <v>1986</v>
      </c>
    </row>
    <row r="563" spans="1:2">
      <c r="A563" s="321" t="s">
        <v>1987</v>
      </c>
      <c r="B563" s="321" t="s">
        <v>1988</v>
      </c>
    </row>
    <row r="564" spans="1:2">
      <c r="A564" s="321" t="s">
        <v>1989</v>
      </c>
      <c r="B564" s="321" t="s">
        <v>1990</v>
      </c>
    </row>
    <row r="565" spans="1:2">
      <c r="A565" s="321" t="s">
        <v>1991</v>
      </c>
      <c r="B565" s="321" t="s">
        <v>1992</v>
      </c>
    </row>
    <row r="566" spans="1:2">
      <c r="A566" s="321" t="s">
        <v>1993</v>
      </c>
      <c r="B566" s="321" t="s">
        <v>1994</v>
      </c>
    </row>
    <row r="567" spans="1:2">
      <c r="A567" s="321" t="s">
        <v>1995</v>
      </c>
      <c r="B567" s="321" t="s">
        <v>1996</v>
      </c>
    </row>
    <row r="568" spans="1:2">
      <c r="A568" s="321" t="s">
        <v>1997</v>
      </c>
      <c r="B568" s="321" t="s">
        <v>1998</v>
      </c>
    </row>
    <row r="569" spans="1:2">
      <c r="A569" s="321" t="s">
        <v>1999</v>
      </c>
      <c r="B569" s="321" t="s">
        <v>2000</v>
      </c>
    </row>
    <row r="570" spans="1:2">
      <c r="A570" s="321" t="s">
        <v>2001</v>
      </c>
      <c r="B570" s="321" t="s">
        <v>2002</v>
      </c>
    </row>
    <row r="571" spans="1:2">
      <c r="A571" s="321" t="s">
        <v>2003</v>
      </c>
      <c r="B571" s="321" t="s">
        <v>2004</v>
      </c>
    </row>
    <row r="572" spans="1:2">
      <c r="A572" s="321" t="s">
        <v>2005</v>
      </c>
      <c r="B572" s="321" t="s">
        <v>2006</v>
      </c>
    </row>
    <row r="573" spans="1:2">
      <c r="A573" s="321" t="s">
        <v>2007</v>
      </c>
      <c r="B573" s="321" t="s">
        <v>2008</v>
      </c>
    </row>
    <row r="574" spans="1:2">
      <c r="A574" s="321" t="s">
        <v>2009</v>
      </c>
      <c r="B574" s="321" t="s">
        <v>2010</v>
      </c>
    </row>
    <row r="575" spans="1:2">
      <c r="A575" s="321" t="s">
        <v>2011</v>
      </c>
      <c r="B575" s="321" t="s">
        <v>2012</v>
      </c>
    </row>
    <row r="576" spans="1:2">
      <c r="A576" s="321" t="s">
        <v>2013</v>
      </c>
      <c r="B576" s="321" t="s">
        <v>2014</v>
      </c>
    </row>
    <row r="577" spans="1:2">
      <c r="A577" s="321" t="s">
        <v>2015</v>
      </c>
      <c r="B577" s="321" t="s">
        <v>2016</v>
      </c>
    </row>
    <row r="578" spans="1:2">
      <c r="A578" s="321" t="s">
        <v>2017</v>
      </c>
      <c r="B578" s="321" t="s">
        <v>2018</v>
      </c>
    </row>
    <row r="579" spans="1:2">
      <c r="A579" s="321" t="s">
        <v>2019</v>
      </c>
      <c r="B579" s="321" t="s">
        <v>2020</v>
      </c>
    </row>
    <row r="580" spans="1:2">
      <c r="A580" s="321" t="s">
        <v>2021</v>
      </c>
      <c r="B580" s="321" t="s">
        <v>2022</v>
      </c>
    </row>
    <row r="581" spans="1:2">
      <c r="A581" s="321" t="s">
        <v>2023</v>
      </c>
      <c r="B581" s="321" t="s">
        <v>2024</v>
      </c>
    </row>
    <row r="582" spans="1:2">
      <c r="A582" s="321" t="s">
        <v>2025</v>
      </c>
      <c r="B582" s="321" t="s">
        <v>2026</v>
      </c>
    </row>
    <row r="583" spans="1:2">
      <c r="A583" s="321" t="s">
        <v>2027</v>
      </c>
      <c r="B583" s="321" t="s">
        <v>2028</v>
      </c>
    </row>
    <row r="584" spans="1:2">
      <c r="A584" s="321" t="s">
        <v>2029</v>
      </c>
      <c r="B584" s="321" t="s">
        <v>2030</v>
      </c>
    </row>
    <row r="585" spans="1:2">
      <c r="A585" s="321" t="s">
        <v>2031</v>
      </c>
      <c r="B585" s="321" t="s">
        <v>2032</v>
      </c>
    </row>
    <row r="586" spans="1:2">
      <c r="A586" s="321" t="s">
        <v>2033</v>
      </c>
      <c r="B586" s="321" t="s">
        <v>2034</v>
      </c>
    </row>
    <row r="587" spans="1:2">
      <c r="A587" s="321" t="s">
        <v>2035</v>
      </c>
      <c r="B587" s="321" t="s">
        <v>2036</v>
      </c>
    </row>
    <row r="588" spans="1:2">
      <c r="A588" s="321" t="s">
        <v>2037</v>
      </c>
      <c r="B588" s="321" t="s">
        <v>2038</v>
      </c>
    </row>
    <row r="589" spans="1:2">
      <c r="A589" s="321" t="s">
        <v>2039</v>
      </c>
      <c r="B589" s="321" t="s">
        <v>2040</v>
      </c>
    </row>
    <row r="590" spans="1:2">
      <c r="A590" s="321" t="s">
        <v>2041</v>
      </c>
      <c r="B590" s="321" t="s">
        <v>2042</v>
      </c>
    </row>
    <row r="591" spans="1:2">
      <c r="A591" s="321" t="s">
        <v>2043</v>
      </c>
      <c r="B591" s="321" t="s">
        <v>2044</v>
      </c>
    </row>
    <row r="592" spans="1:2">
      <c r="A592" s="321" t="s">
        <v>2045</v>
      </c>
      <c r="B592" s="321" t="s">
        <v>2046</v>
      </c>
    </row>
    <row r="593" spans="1:2">
      <c r="A593" s="321" t="s">
        <v>2047</v>
      </c>
      <c r="B593" s="321" t="s">
        <v>2048</v>
      </c>
    </row>
    <row r="594" spans="1:2">
      <c r="A594" s="321" t="s">
        <v>2049</v>
      </c>
      <c r="B594" s="321" t="s">
        <v>2050</v>
      </c>
    </row>
    <row r="595" spans="1:2">
      <c r="A595" s="321" t="s">
        <v>2051</v>
      </c>
      <c r="B595" s="321" t="s">
        <v>2052</v>
      </c>
    </row>
    <row r="596" spans="1:2">
      <c r="A596" s="321" t="s">
        <v>2053</v>
      </c>
      <c r="B596" s="321" t="s">
        <v>2054</v>
      </c>
    </row>
    <row r="597" spans="1:2">
      <c r="A597" s="321" t="s">
        <v>2055</v>
      </c>
      <c r="B597" s="321" t="s">
        <v>2056</v>
      </c>
    </row>
    <row r="598" spans="1:2">
      <c r="A598" s="321" t="s">
        <v>2057</v>
      </c>
      <c r="B598" s="321" t="s">
        <v>2058</v>
      </c>
    </row>
    <row r="599" spans="1:2">
      <c r="A599" s="321" t="s">
        <v>2059</v>
      </c>
      <c r="B599" s="321" t="s">
        <v>2060</v>
      </c>
    </row>
    <row r="600" spans="1:2">
      <c r="A600" s="321" t="s">
        <v>2061</v>
      </c>
      <c r="B600" s="321" t="s">
        <v>2062</v>
      </c>
    </row>
    <row r="601" spans="1:2">
      <c r="A601" s="321" t="s">
        <v>2063</v>
      </c>
      <c r="B601" s="321" t="s">
        <v>2064</v>
      </c>
    </row>
    <row r="602" spans="1:2">
      <c r="A602" s="321" t="s">
        <v>2065</v>
      </c>
      <c r="B602" s="321" t="s">
        <v>2066</v>
      </c>
    </row>
    <row r="603" spans="1:2">
      <c r="A603" s="321" t="s">
        <v>2067</v>
      </c>
      <c r="B603" s="321" t="s">
        <v>2068</v>
      </c>
    </row>
    <row r="604" spans="1:2">
      <c r="A604" s="321" t="s">
        <v>2069</v>
      </c>
      <c r="B604" s="321" t="s">
        <v>2070</v>
      </c>
    </row>
    <row r="605" spans="1:2">
      <c r="A605" s="321" t="s">
        <v>2071</v>
      </c>
      <c r="B605" s="321" t="s">
        <v>2072</v>
      </c>
    </row>
    <row r="606" spans="1:2">
      <c r="A606" s="321" t="s">
        <v>2073</v>
      </c>
      <c r="B606" s="321" t="s">
        <v>2074</v>
      </c>
    </row>
    <row r="607" spans="1:2">
      <c r="A607" s="321" t="s">
        <v>2075</v>
      </c>
      <c r="B607" s="321" t="s">
        <v>2076</v>
      </c>
    </row>
    <row r="608" spans="1:2">
      <c r="A608" s="321" t="s">
        <v>2077</v>
      </c>
      <c r="B608" s="321" t="s">
        <v>2078</v>
      </c>
    </row>
    <row r="609" spans="1:2">
      <c r="A609" s="321" t="s">
        <v>2079</v>
      </c>
      <c r="B609" s="321" t="s">
        <v>2080</v>
      </c>
    </row>
    <row r="610" spans="1:2">
      <c r="A610" s="321" t="s">
        <v>2081</v>
      </c>
      <c r="B610" s="321" t="s">
        <v>2082</v>
      </c>
    </row>
    <row r="611" spans="1:2">
      <c r="A611" s="321" t="s">
        <v>2083</v>
      </c>
      <c r="B611" s="321" t="s">
        <v>2084</v>
      </c>
    </row>
    <row r="612" spans="1:2">
      <c r="A612" s="321" t="s">
        <v>2085</v>
      </c>
      <c r="B612" s="321" t="s">
        <v>2086</v>
      </c>
    </row>
    <row r="613" spans="1:2">
      <c r="A613" s="321" t="s">
        <v>2087</v>
      </c>
      <c r="B613" s="321" t="s">
        <v>2088</v>
      </c>
    </row>
    <row r="614" spans="1:2">
      <c r="A614" s="321" t="s">
        <v>2089</v>
      </c>
      <c r="B614" s="321" t="s">
        <v>2090</v>
      </c>
    </row>
    <row r="615" spans="1:2">
      <c r="A615" s="321" t="s">
        <v>2091</v>
      </c>
      <c r="B615" s="321" t="s">
        <v>2092</v>
      </c>
    </row>
    <row r="616" spans="1:2">
      <c r="A616" s="321" t="s">
        <v>2093</v>
      </c>
      <c r="B616" s="321" t="s">
        <v>2094</v>
      </c>
    </row>
    <row r="617" spans="1:2">
      <c r="A617" s="321" t="s">
        <v>2095</v>
      </c>
      <c r="B617" s="321" t="s">
        <v>2096</v>
      </c>
    </row>
    <row r="618" spans="1:2">
      <c r="A618" s="321" t="s">
        <v>2097</v>
      </c>
      <c r="B618" s="321" t="s">
        <v>2098</v>
      </c>
    </row>
    <row r="619" spans="1:2">
      <c r="A619" s="321" t="s">
        <v>2099</v>
      </c>
      <c r="B619" s="321" t="s">
        <v>2100</v>
      </c>
    </row>
    <row r="620" spans="1:2">
      <c r="A620" s="321" t="s">
        <v>2101</v>
      </c>
      <c r="B620" s="321" t="s">
        <v>2102</v>
      </c>
    </row>
    <row r="621" spans="1:2">
      <c r="A621" s="321" t="s">
        <v>2103</v>
      </c>
      <c r="B621" s="321" t="s">
        <v>2104</v>
      </c>
    </row>
    <row r="622" spans="1:2">
      <c r="A622" s="321" t="s">
        <v>2105</v>
      </c>
      <c r="B622" s="321" t="s">
        <v>2106</v>
      </c>
    </row>
    <row r="623" spans="1:2">
      <c r="A623" s="321" t="s">
        <v>2107</v>
      </c>
      <c r="B623" s="321" t="s">
        <v>2108</v>
      </c>
    </row>
    <row r="624" spans="1:2">
      <c r="A624" s="321" t="s">
        <v>2109</v>
      </c>
      <c r="B624" s="321" t="s">
        <v>2110</v>
      </c>
    </row>
    <row r="625" spans="1:2">
      <c r="A625" s="321" t="s">
        <v>2111</v>
      </c>
      <c r="B625" s="321" t="s">
        <v>2112</v>
      </c>
    </row>
    <row r="626" spans="1:2">
      <c r="A626" s="321" t="s">
        <v>2113</v>
      </c>
      <c r="B626" s="321" t="s">
        <v>2114</v>
      </c>
    </row>
    <row r="627" spans="1:2">
      <c r="A627" s="321" t="s">
        <v>2115</v>
      </c>
      <c r="B627" s="321" t="s">
        <v>2116</v>
      </c>
    </row>
    <row r="628" spans="1:2">
      <c r="A628" s="321" t="s">
        <v>2117</v>
      </c>
      <c r="B628" s="321" t="s">
        <v>2118</v>
      </c>
    </row>
    <row r="629" spans="1:2">
      <c r="A629" s="321" t="s">
        <v>2119</v>
      </c>
      <c r="B629" s="321" t="s">
        <v>2120</v>
      </c>
    </row>
    <row r="630" spans="1:2">
      <c r="A630" s="321" t="s">
        <v>2121</v>
      </c>
      <c r="B630" s="321" t="s">
        <v>2122</v>
      </c>
    </row>
    <row r="631" spans="1:2">
      <c r="A631" s="321" t="s">
        <v>2123</v>
      </c>
      <c r="B631" s="321" t="s">
        <v>2124</v>
      </c>
    </row>
    <row r="632" spans="1:2">
      <c r="A632" s="321" t="s">
        <v>2125</v>
      </c>
      <c r="B632" s="321" t="s">
        <v>2126</v>
      </c>
    </row>
    <row r="633" spans="1:2">
      <c r="A633" s="321" t="s">
        <v>2127</v>
      </c>
      <c r="B633" s="321" t="s">
        <v>2128</v>
      </c>
    </row>
    <row r="634" spans="1:2">
      <c r="A634" s="321" t="s">
        <v>2129</v>
      </c>
      <c r="B634" s="321" t="s">
        <v>2130</v>
      </c>
    </row>
    <row r="635" spans="1:2">
      <c r="A635" s="321" t="s">
        <v>2131</v>
      </c>
      <c r="B635" s="321" t="s">
        <v>2132</v>
      </c>
    </row>
    <row r="636" spans="1:2">
      <c r="A636" s="321" t="s">
        <v>2133</v>
      </c>
      <c r="B636" s="321" t="s">
        <v>2134</v>
      </c>
    </row>
    <row r="637" spans="1:2">
      <c r="A637" s="321" t="s">
        <v>2135</v>
      </c>
      <c r="B637" s="321" t="s">
        <v>2136</v>
      </c>
    </row>
    <row r="638" spans="1:2">
      <c r="A638" s="321" t="s">
        <v>2137</v>
      </c>
      <c r="B638" s="321" t="s">
        <v>2138</v>
      </c>
    </row>
    <row r="639" spans="1:2">
      <c r="A639" s="321" t="s">
        <v>2139</v>
      </c>
      <c r="B639" s="321" t="s">
        <v>2140</v>
      </c>
    </row>
    <row r="640" spans="1:2">
      <c r="A640" s="321" t="s">
        <v>2141</v>
      </c>
      <c r="B640" s="321" t="s">
        <v>2142</v>
      </c>
    </row>
    <row r="641" spans="1:2">
      <c r="A641" s="321" t="s">
        <v>2143</v>
      </c>
      <c r="B641" s="321" t="s">
        <v>2144</v>
      </c>
    </row>
    <row r="642" spans="1:2">
      <c r="A642" s="321" t="s">
        <v>2145</v>
      </c>
      <c r="B642" s="321" t="s">
        <v>2146</v>
      </c>
    </row>
    <row r="643" spans="1:2">
      <c r="A643" s="321" t="s">
        <v>2147</v>
      </c>
      <c r="B643" s="321" t="s">
        <v>2148</v>
      </c>
    </row>
    <row r="644" spans="1:2">
      <c r="A644" s="321" t="s">
        <v>2149</v>
      </c>
      <c r="B644" s="321" t="s">
        <v>2150</v>
      </c>
    </row>
    <row r="645" spans="1:2">
      <c r="A645" s="321" t="s">
        <v>2151</v>
      </c>
      <c r="B645" s="321" t="s">
        <v>2152</v>
      </c>
    </row>
    <row r="646" spans="1:2">
      <c r="A646" s="321" t="s">
        <v>2153</v>
      </c>
      <c r="B646" s="321" t="s">
        <v>2154</v>
      </c>
    </row>
    <row r="647" spans="1:2">
      <c r="A647" s="321" t="s">
        <v>2155</v>
      </c>
      <c r="B647" s="321" t="s">
        <v>2156</v>
      </c>
    </row>
    <row r="648" spans="1:2">
      <c r="A648" s="321" t="s">
        <v>2157</v>
      </c>
      <c r="B648" s="321" t="s">
        <v>2158</v>
      </c>
    </row>
    <row r="649" spans="1:2">
      <c r="A649" s="321" t="s">
        <v>2159</v>
      </c>
      <c r="B649" s="321" t="s">
        <v>2160</v>
      </c>
    </row>
    <row r="650" spans="1:2">
      <c r="A650" s="321" t="s">
        <v>2161</v>
      </c>
      <c r="B650" s="321" t="s">
        <v>2162</v>
      </c>
    </row>
    <row r="651" spans="1:2">
      <c r="A651" s="321" t="s">
        <v>2163</v>
      </c>
      <c r="B651" s="321" t="s">
        <v>2164</v>
      </c>
    </row>
    <row r="652" spans="1:2">
      <c r="A652" s="321" t="s">
        <v>2165</v>
      </c>
      <c r="B652" s="321" t="s">
        <v>2166</v>
      </c>
    </row>
    <row r="653" spans="1:2">
      <c r="A653" s="321" t="s">
        <v>2167</v>
      </c>
      <c r="B653" s="321" t="s">
        <v>2168</v>
      </c>
    </row>
    <row r="654" spans="1:2">
      <c r="A654" s="321" t="s">
        <v>2169</v>
      </c>
      <c r="B654" s="321" t="s">
        <v>2170</v>
      </c>
    </row>
    <row r="655" spans="1:2">
      <c r="A655" s="321" t="s">
        <v>743</v>
      </c>
      <c r="B655" s="321" t="s">
        <v>2171</v>
      </c>
    </row>
    <row r="656" spans="1:2">
      <c r="A656" s="321" t="s">
        <v>2172</v>
      </c>
      <c r="B656" s="321" t="s">
        <v>2173</v>
      </c>
    </row>
    <row r="657" spans="1:2">
      <c r="A657" s="321" t="s">
        <v>2174</v>
      </c>
      <c r="B657" s="321" t="s">
        <v>2175</v>
      </c>
    </row>
    <row r="658" spans="1:2">
      <c r="A658" s="321" t="s">
        <v>2176</v>
      </c>
      <c r="B658" s="321" t="s">
        <v>2177</v>
      </c>
    </row>
    <row r="659" spans="1:2">
      <c r="A659" s="321" t="s">
        <v>2178</v>
      </c>
      <c r="B659" s="321" t="s">
        <v>2179</v>
      </c>
    </row>
    <row r="660" spans="1:2">
      <c r="A660" s="321" t="s">
        <v>2180</v>
      </c>
      <c r="B660" s="321" t="s">
        <v>2181</v>
      </c>
    </row>
    <row r="661" spans="1:2">
      <c r="A661" s="321" t="s">
        <v>2182</v>
      </c>
      <c r="B661" s="321" t="s">
        <v>2183</v>
      </c>
    </row>
    <row r="662" spans="1:2">
      <c r="A662" s="321" t="s">
        <v>2184</v>
      </c>
      <c r="B662" s="321" t="s">
        <v>2185</v>
      </c>
    </row>
    <row r="663" spans="1:2">
      <c r="A663" s="321" t="s">
        <v>2186</v>
      </c>
      <c r="B663" s="321" t="s">
        <v>2187</v>
      </c>
    </row>
    <row r="664" spans="1:2">
      <c r="A664" s="321" t="s">
        <v>2188</v>
      </c>
      <c r="B664" s="321" t="s">
        <v>2189</v>
      </c>
    </row>
    <row r="665" spans="1:2">
      <c r="A665" s="321" t="s">
        <v>2190</v>
      </c>
      <c r="B665" s="321" t="s">
        <v>2191</v>
      </c>
    </row>
    <row r="666" spans="1:2">
      <c r="A666" s="321" t="s">
        <v>2192</v>
      </c>
      <c r="B666" s="321" t="s">
        <v>2193</v>
      </c>
    </row>
    <row r="667" spans="1:2">
      <c r="A667" s="321" t="s">
        <v>2194</v>
      </c>
      <c r="B667" s="321" t="s">
        <v>2195</v>
      </c>
    </row>
    <row r="668" spans="1:2">
      <c r="A668" s="321" t="s">
        <v>2196</v>
      </c>
      <c r="B668" s="321" t="s">
        <v>2197</v>
      </c>
    </row>
    <row r="669" spans="1:2">
      <c r="A669" s="321" t="s">
        <v>2198</v>
      </c>
      <c r="B669" s="321" t="s">
        <v>2199</v>
      </c>
    </row>
    <row r="670" spans="1:2">
      <c r="A670" s="321" t="s">
        <v>2200</v>
      </c>
      <c r="B670" s="321" t="s">
        <v>2201</v>
      </c>
    </row>
    <row r="671" spans="1:2">
      <c r="A671" s="321" t="s">
        <v>2202</v>
      </c>
      <c r="B671" s="321" t="s">
        <v>2203</v>
      </c>
    </row>
    <row r="672" spans="1:2">
      <c r="A672" s="321" t="s">
        <v>2204</v>
      </c>
      <c r="B672" s="321" t="s">
        <v>2205</v>
      </c>
    </row>
    <row r="673" spans="1:2">
      <c r="A673" s="321" t="s">
        <v>2206</v>
      </c>
      <c r="B673" s="321" t="s">
        <v>2207</v>
      </c>
    </row>
    <row r="674" spans="1:2">
      <c r="A674" s="321" t="s">
        <v>2208</v>
      </c>
      <c r="B674" s="321" t="s">
        <v>2209</v>
      </c>
    </row>
    <row r="675" spans="1:2">
      <c r="A675" s="321" t="s">
        <v>2210</v>
      </c>
      <c r="B675" s="321" t="s">
        <v>2211</v>
      </c>
    </row>
    <row r="676" spans="1:2">
      <c r="A676" s="321" t="s">
        <v>2212</v>
      </c>
      <c r="B676" s="321" t="s">
        <v>2213</v>
      </c>
    </row>
    <row r="677" spans="1:2">
      <c r="A677" s="321" t="s">
        <v>2214</v>
      </c>
      <c r="B677" s="321" t="s">
        <v>2215</v>
      </c>
    </row>
    <row r="678" spans="1:2">
      <c r="A678" s="321" t="s">
        <v>2216</v>
      </c>
      <c r="B678" s="321" t="s">
        <v>2217</v>
      </c>
    </row>
    <row r="679" spans="1:2">
      <c r="A679" s="321" t="s">
        <v>2218</v>
      </c>
      <c r="B679" s="321" t="s">
        <v>2219</v>
      </c>
    </row>
    <row r="680" spans="1:2">
      <c r="A680" s="321" t="s">
        <v>2220</v>
      </c>
      <c r="B680" s="321" t="s">
        <v>2221</v>
      </c>
    </row>
    <row r="681" spans="1:2">
      <c r="A681" s="321" t="s">
        <v>2222</v>
      </c>
      <c r="B681" s="321" t="s">
        <v>2223</v>
      </c>
    </row>
    <row r="682" spans="1:2">
      <c r="A682" s="321" t="s">
        <v>2224</v>
      </c>
      <c r="B682" s="321" t="s">
        <v>2225</v>
      </c>
    </row>
    <row r="683" spans="1:2">
      <c r="A683" s="321" t="s">
        <v>2226</v>
      </c>
      <c r="B683" s="321" t="s">
        <v>2227</v>
      </c>
    </row>
    <row r="684" spans="1:2">
      <c r="A684" s="321" t="s">
        <v>2228</v>
      </c>
      <c r="B684" s="321" t="s">
        <v>2229</v>
      </c>
    </row>
    <row r="685" spans="1:2">
      <c r="A685" s="321" t="s">
        <v>2230</v>
      </c>
      <c r="B685" s="321" t="s">
        <v>2231</v>
      </c>
    </row>
    <row r="686" spans="1:2">
      <c r="A686" s="321" t="s">
        <v>2232</v>
      </c>
      <c r="B686" s="321" t="s">
        <v>2233</v>
      </c>
    </row>
    <row r="687" spans="1:2">
      <c r="A687" s="321" t="s">
        <v>2234</v>
      </c>
      <c r="B687" s="321" t="s">
        <v>2235</v>
      </c>
    </row>
    <row r="688" spans="1:2">
      <c r="A688" s="321" t="s">
        <v>2236</v>
      </c>
      <c r="B688" s="321" t="s">
        <v>2237</v>
      </c>
    </row>
    <row r="689" spans="1:2">
      <c r="A689" s="321" t="s">
        <v>2238</v>
      </c>
      <c r="B689" s="321" t="s">
        <v>2239</v>
      </c>
    </row>
    <row r="690" spans="1:2">
      <c r="A690" s="321" t="s">
        <v>2240</v>
      </c>
      <c r="B690" s="321" t="s">
        <v>2241</v>
      </c>
    </row>
    <row r="691" spans="1:2">
      <c r="A691" s="321" t="s">
        <v>2242</v>
      </c>
      <c r="B691" s="321" t="s">
        <v>2243</v>
      </c>
    </row>
    <row r="692" spans="1:2">
      <c r="A692" s="321" t="s">
        <v>2244</v>
      </c>
      <c r="B692" s="321" t="s">
        <v>2245</v>
      </c>
    </row>
    <row r="693" spans="1:2">
      <c r="A693" s="321" t="s">
        <v>2246</v>
      </c>
      <c r="B693" s="321" t="s">
        <v>2247</v>
      </c>
    </row>
    <row r="694" spans="1:2">
      <c r="A694" s="321" t="s">
        <v>2248</v>
      </c>
      <c r="B694" s="321" t="s">
        <v>2249</v>
      </c>
    </row>
    <row r="695" spans="1:2">
      <c r="A695" s="321" t="s">
        <v>2250</v>
      </c>
      <c r="B695" s="321" t="s">
        <v>2251</v>
      </c>
    </row>
    <row r="696" spans="1:2">
      <c r="A696" s="321" t="s">
        <v>2252</v>
      </c>
      <c r="B696" s="321" t="s">
        <v>2253</v>
      </c>
    </row>
    <row r="697" spans="1:2">
      <c r="A697" s="321" t="s">
        <v>2254</v>
      </c>
      <c r="B697" s="321" t="s">
        <v>2255</v>
      </c>
    </row>
    <row r="698" spans="1:2">
      <c r="A698" s="321" t="s">
        <v>2256</v>
      </c>
      <c r="B698" s="321" t="s">
        <v>2257</v>
      </c>
    </row>
    <row r="699" spans="1:2">
      <c r="A699" s="321" t="s">
        <v>2258</v>
      </c>
      <c r="B699" s="321" t="s">
        <v>2259</v>
      </c>
    </row>
    <row r="700" spans="1:2">
      <c r="A700" s="321" t="s">
        <v>2260</v>
      </c>
      <c r="B700" s="321" t="s">
        <v>2261</v>
      </c>
    </row>
    <row r="701" spans="1:2">
      <c r="A701" s="321" t="s">
        <v>2262</v>
      </c>
      <c r="B701" s="321" t="s">
        <v>2263</v>
      </c>
    </row>
    <row r="702" spans="1:2">
      <c r="A702" s="321" t="s">
        <v>2264</v>
      </c>
      <c r="B702" s="321" t="s">
        <v>2265</v>
      </c>
    </row>
    <row r="703" spans="1:2">
      <c r="A703" s="321" t="s">
        <v>2266</v>
      </c>
      <c r="B703" s="321" t="s">
        <v>2267</v>
      </c>
    </row>
    <row r="704" spans="1:2">
      <c r="A704" s="321" t="s">
        <v>2268</v>
      </c>
      <c r="B704" s="321" t="s">
        <v>2269</v>
      </c>
    </row>
    <row r="705" spans="1:2">
      <c r="A705" s="321" t="s">
        <v>2270</v>
      </c>
      <c r="B705" s="321" t="s">
        <v>2271</v>
      </c>
    </row>
    <row r="706" spans="1:2">
      <c r="A706" s="321" t="s">
        <v>2272</v>
      </c>
      <c r="B706" s="321" t="s">
        <v>2273</v>
      </c>
    </row>
    <row r="707" spans="1:2">
      <c r="A707" s="321" t="s">
        <v>2274</v>
      </c>
      <c r="B707" s="321" t="s">
        <v>2275</v>
      </c>
    </row>
    <row r="708" spans="1:2">
      <c r="A708" s="321" t="s">
        <v>2276</v>
      </c>
      <c r="B708" s="321" t="s">
        <v>2277</v>
      </c>
    </row>
    <row r="709" spans="1:2">
      <c r="A709" s="321" t="s">
        <v>2278</v>
      </c>
      <c r="B709" s="321" t="s">
        <v>2279</v>
      </c>
    </row>
    <row r="710" spans="1:2">
      <c r="A710" s="321" t="s">
        <v>2280</v>
      </c>
      <c r="B710" s="321" t="s">
        <v>2281</v>
      </c>
    </row>
    <row r="711" spans="1:2">
      <c r="A711" s="321" t="s">
        <v>2282</v>
      </c>
      <c r="B711" s="321" t="s">
        <v>2283</v>
      </c>
    </row>
    <row r="712" spans="1:2">
      <c r="A712" s="321" t="s">
        <v>2284</v>
      </c>
      <c r="B712" s="321" t="s">
        <v>2285</v>
      </c>
    </row>
    <row r="713" spans="1:2">
      <c r="A713" s="321" t="s">
        <v>2286</v>
      </c>
      <c r="B713" s="321" t="s">
        <v>2287</v>
      </c>
    </row>
    <row r="714" spans="1:2">
      <c r="A714" s="321" t="s">
        <v>2288</v>
      </c>
      <c r="B714" s="321" t="s">
        <v>2289</v>
      </c>
    </row>
    <row r="715" spans="1:2">
      <c r="A715" s="321" t="s">
        <v>2290</v>
      </c>
      <c r="B715" s="321" t="s">
        <v>2291</v>
      </c>
    </row>
    <row r="716" spans="1:2">
      <c r="A716" s="321" t="s">
        <v>2292</v>
      </c>
      <c r="B716" s="321" t="s">
        <v>2293</v>
      </c>
    </row>
    <row r="717" spans="1:2">
      <c r="A717" s="321" t="s">
        <v>2294</v>
      </c>
      <c r="B717" s="321" t="s">
        <v>2295</v>
      </c>
    </row>
    <row r="718" spans="1:2">
      <c r="A718" s="321" t="s">
        <v>2296</v>
      </c>
      <c r="B718" s="321" t="s">
        <v>2297</v>
      </c>
    </row>
    <row r="719" spans="1:2">
      <c r="A719" s="321" t="s">
        <v>2298</v>
      </c>
      <c r="B719" s="321" t="s">
        <v>2299</v>
      </c>
    </row>
    <row r="720" spans="1:2">
      <c r="A720" s="321" t="s">
        <v>2300</v>
      </c>
      <c r="B720" s="321" t="s">
        <v>2301</v>
      </c>
    </row>
    <row r="721" spans="1:2">
      <c r="A721" s="321" t="s">
        <v>2302</v>
      </c>
      <c r="B721" s="321" t="s">
        <v>2303</v>
      </c>
    </row>
    <row r="722" spans="1:2">
      <c r="A722" s="321" t="s">
        <v>2304</v>
      </c>
      <c r="B722" s="321" t="s">
        <v>2305</v>
      </c>
    </row>
    <row r="723" spans="1:2">
      <c r="A723" s="321" t="s">
        <v>2306</v>
      </c>
      <c r="B723" s="321" t="s">
        <v>2307</v>
      </c>
    </row>
    <row r="724" spans="1:2">
      <c r="A724" s="321" t="s">
        <v>2308</v>
      </c>
      <c r="B724" s="321" t="s">
        <v>2309</v>
      </c>
    </row>
    <row r="725" spans="1:2">
      <c r="A725" s="321" t="s">
        <v>2310</v>
      </c>
      <c r="B725" s="321" t="s">
        <v>2311</v>
      </c>
    </row>
    <row r="726" spans="1:2">
      <c r="A726" s="321" t="s">
        <v>2312</v>
      </c>
      <c r="B726" s="321" t="s">
        <v>2313</v>
      </c>
    </row>
    <row r="727" spans="1:2">
      <c r="A727" s="321" t="s">
        <v>2314</v>
      </c>
      <c r="B727" s="321" t="s">
        <v>2315</v>
      </c>
    </row>
    <row r="728" spans="1:2">
      <c r="A728" s="321" t="s">
        <v>2316</v>
      </c>
      <c r="B728" s="321" t="s">
        <v>2317</v>
      </c>
    </row>
    <row r="729" spans="1:2">
      <c r="A729" s="321" t="s">
        <v>2318</v>
      </c>
      <c r="B729" s="321" t="s">
        <v>2319</v>
      </c>
    </row>
    <row r="730" spans="1:2">
      <c r="A730" s="321" t="s">
        <v>2320</v>
      </c>
      <c r="B730" s="321" t="s">
        <v>2321</v>
      </c>
    </row>
    <row r="731" spans="1:2">
      <c r="A731" s="321" t="s">
        <v>2322</v>
      </c>
      <c r="B731" s="321" t="s">
        <v>2323</v>
      </c>
    </row>
    <row r="732" spans="1:2">
      <c r="A732" s="321" t="s">
        <v>2324</v>
      </c>
      <c r="B732" s="321" t="s">
        <v>2325</v>
      </c>
    </row>
    <row r="733" spans="1:2">
      <c r="A733" s="321" t="s">
        <v>2326</v>
      </c>
      <c r="B733" s="321" t="s">
        <v>2327</v>
      </c>
    </row>
    <row r="734" spans="1:2">
      <c r="A734" s="321" t="s">
        <v>2328</v>
      </c>
      <c r="B734" s="321" t="s">
        <v>2329</v>
      </c>
    </row>
    <row r="735" spans="1:2">
      <c r="A735" s="321" t="s">
        <v>2330</v>
      </c>
      <c r="B735" s="321" t="s">
        <v>2331</v>
      </c>
    </row>
    <row r="736" spans="1:2">
      <c r="A736" s="321" t="s">
        <v>2332</v>
      </c>
      <c r="B736" s="321" t="s">
        <v>2333</v>
      </c>
    </row>
    <row r="737" spans="1:2">
      <c r="A737" s="321" t="s">
        <v>2334</v>
      </c>
      <c r="B737" s="321" t="s">
        <v>2335</v>
      </c>
    </row>
    <row r="738" spans="1:2">
      <c r="A738" s="321" t="s">
        <v>2336</v>
      </c>
      <c r="B738" s="321" t="s">
        <v>2337</v>
      </c>
    </row>
    <row r="739" spans="1:2">
      <c r="A739" s="321" t="s">
        <v>2338</v>
      </c>
      <c r="B739" s="321" t="s">
        <v>2339</v>
      </c>
    </row>
    <row r="740" spans="1:2">
      <c r="A740" s="321" t="s">
        <v>2340</v>
      </c>
      <c r="B740" s="321" t="s">
        <v>2341</v>
      </c>
    </row>
    <row r="741" spans="1:2">
      <c r="A741" s="321" t="s">
        <v>2342</v>
      </c>
      <c r="B741" s="321" t="s">
        <v>2343</v>
      </c>
    </row>
    <row r="742" spans="1:2">
      <c r="A742" s="321" t="s">
        <v>2344</v>
      </c>
      <c r="B742" s="321" t="s">
        <v>2345</v>
      </c>
    </row>
    <row r="743" spans="1:2">
      <c r="A743" s="321" t="s">
        <v>2346</v>
      </c>
      <c r="B743" s="321" t="s">
        <v>2347</v>
      </c>
    </row>
    <row r="744" spans="1:2">
      <c r="A744" s="321" t="s">
        <v>2348</v>
      </c>
      <c r="B744" s="321" t="s">
        <v>2349</v>
      </c>
    </row>
    <row r="745" spans="1:2">
      <c r="A745" s="321" t="s">
        <v>2350</v>
      </c>
      <c r="B745" s="321" t="s">
        <v>2351</v>
      </c>
    </row>
    <row r="746" spans="1:2">
      <c r="A746" s="321" t="s">
        <v>2352</v>
      </c>
      <c r="B746" s="321" t="s">
        <v>2353</v>
      </c>
    </row>
    <row r="747" spans="1:2">
      <c r="A747" s="321" t="s">
        <v>2354</v>
      </c>
      <c r="B747" s="321" t="s">
        <v>2355</v>
      </c>
    </row>
    <row r="748" spans="1:2">
      <c r="A748" s="321" t="s">
        <v>2356</v>
      </c>
      <c r="B748" s="321" t="s">
        <v>2357</v>
      </c>
    </row>
    <row r="749" spans="1:2">
      <c r="A749" s="321" t="s">
        <v>2358</v>
      </c>
      <c r="B749" s="321" t="s">
        <v>2359</v>
      </c>
    </row>
    <row r="750" spans="1:2">
      <c r="A750" s="321" t="s">
        <v>2360</v>
      </c>
      <c r="B750" s="321" t="s">
        <v>2361</v>
      </c>
    </row>
    <row r="751" spans="1:2">
      <c r="A751" s="321" t="s">
        <v>2362</v>
      </c>
      <c r="B751" s="321" t="s">
        <v>2363</v>
      </c>
    </row>
    <row r="752" spans="1:2">
      <c r="A752" s="321" t="s">
        <v>2364</v>
      </c>
      <c r="B752" s="321" t="s">
        <v>2365</v>
      </c>
    </row>
    <row r="753" spans="1:2">
      <c r="A753" s="321" t="s">
        <v>2366</v>
      </c>
      <c r="B753" s="321" t="s">
        <v>2367</v>
      </c>
    </row>
    <row r="754" spans="1:2">
      <c r="A754" s="321" t="s">
        <v>2368</v>
      </c>
      <c r="B754" s="321" t="s">
        <v>2369</v>
      </c>
    </row>
    <row r="755" spans="1:2">
      <c r="A755" s="321" t="s">
        <v>2370</v>
      </c>
      <c r="B755" s="321" t="s">
        <v>2371</v>
      </c>
    </row>
    <row r="756" spans="1:2">
      <c r="A756" s="321" t="s">
        <v>2372</v>
      </c>
      <c r="B756" s="321" t="s">
        <v>2373</v>
      </c>
    </row>
    <row r="757" spans="1:2">
      <c r="A757" s="321" t="s">
        <v>2374</v>
      </c>
      <c r="B757" s="321" t="s">
        <v>2375</v>
      </c>
    </row>
    <row r="758" spans="1:2">
      <c r="A758" s="321" t="s">
        <v>2376</v>
      </c>
      <c r="B758" s="321" t="s">
        <v>2377</v>
      </c>
    </row>
    <row r="759" spans="1:2">
      <c r="A759" s="321" t="s">
        <v>2378</v>
      </c>
      <c r="B759" s="321" t="s">
        <v>2379</v>
      </c>
    </row>
    <row r="760" spans="1:2">
      <c r="A760" s="321" t="s">
        <v>2380</v>
      </c>
      <c r="B760" s="321" t="s">
        <v>2381</v>
      </c>
    </row>
    <row r="761" spans="1:2">
      <c r="A761" s="321" t="s">
        <v>2382</v>
      </c>
      <c r="B761" s="321" t="s">
        <v>2383</v>
      </c>
    </row>
    <row r="762" spans="1:2">
      <c r="A762" s="321" t="s">
        <v>2384</v>
      </c>
      <c r="B762" s="321" t="s">
        <v>2385</v>
      </c>
    </row>
    <row r="763" spans="1:2">
      <c r="A763" s="321" t="s">
        <v>2386</v>
      </c>
      <c r="B763" s="321" t="s">
        <v>2387</v>
      </c>
    </row>
    <row r="764" spans="1:2">
      <c r="A764" s="321" t="s">
        <v>2388</v>
      </c>
      <c r="B764" s="321" t="s">
        <v>2389</v>
      </c>
    </row>
    <row r="765" spans="1:2">
      <c r="A765" s="321" t="s">
        <v>2390</v>
      </c>
      <c r="B765" s="321" t="s">
        <v>2391</v>
      </c>
    </row>
    <row r="766" spans="1:2">
      <c r="A766" s="321" t="s">
        <v>2392</v>
      </c>
      <c r="B766" s="321" t="s">
        <v>2393</v>
      </c>
    </row>
    <row r="767" spans="1:2">
      <c r="A767" s="321" t="s">
        <v>2394</v>
      </c>
      <c r="B767" s="321" t="s">
        <v>2395</v>
      </c>
    </row>
    <row r="768" spans="1:2">
      <c r="A768" s="321" t="s">
        <v>2396</v>
      </c>
      <c r="B768" s="321" t="s">
        <v>2397</v>
      </c>
    </row>
    <row r="769" spans="1:2">
      <c r="A769" s="321" t="s">
        <v>2398</v>
      </c>
      <c r="B769" s="321" t="s">
        <v>2399</v>
      </c>
    </row>
    <row r="770" spans="1:2">
      <c r="A770" s="321" t="s">
        <v>2400</v>
      </c>
      <c r="B770" s="321" t="s">
        <v>2401</v>
      </c>
    </row>
    <row r="771" spans="1:2">
      <c r="A771" s="321" t="s">
        <v>2402</v>
      </c>
      <c r="B771" s="321" t="s">
        <v>2403</v>
      </c>
    </row>
    <row r="772" spans="1:2">
      <c r="A772" s="321" t="s">
        <v>2404</v>
      </c>
      <c r="B772" s="321" t="s">
        <v>2405</v>
      </c>
    </row>
    <row r="773" spans="1:2">
      <c r="A773" s="321" t="s">
        <v>2406</v>
      </c>
      <c r="B773" s="321" t="s">
        <v>2407</v>
      </c>
    </row>
    <row r="774" spans="1:2">
      <c r="A774" s="321" t="s">
        <v>2408</v>
      </c>
      <c r="B774" s="321" t="s">
        <v>2409</v>
      </c>
    </row>
    <row r="775" spans="1:2">
      <c r="A775" s="321" t="s">
        <v>2410</v>
      </c>
      <c r="B775" s="321" t="s">
        <v>2411</v>
      </c>
    </row>
    <row r="776" spans="1:2">
      <c r="A776" s="321" t="s">
        <v>2412</v>
      </c>
      <c r="B776" s="321" t="s">
        <v>2413</v>
      </c>
    </row>
    <row r="777" spans="1:2">
      <c r="A777" s="321" t="s">
        <v>2414</v>
      </c>
      <c r="B777" s="321" t="s">
        <v>2415</v>
      </c>
    </row>
    <row r="778" spans="1:2">
      <c r="A778" s="321" t="s">
        <v>2416</v>
      </c>
      <c r="B778" s="321" t="s">
        <v>2417</v>
      </c>
    </row>
    <row r="779" spans="1:2">
      <c r="A779" s="321" t="s">
        <v>2418</v>
      </c>
      <c r="B779" s="321" t="s">
        <v>2419</v>
      </c>
    </row>
    <row r="780" spans="1:2">
      <c r="A780" s="321" t="s">
        <v>2420</v>
      </c>
      <c r="B780" s="321" t="s">
        <v>2421</v>
      </c>
    </row>
    <row r="781" spans="1:2">
      <c r="A781" s="321" t="s">
        <v>2422</v>
      </c>
      <c r="B781" s="321" t="s">
        <v>2423</v>
      </c>
    </row>
    <row r="782" spans="1:2">
      <c r="A782" s="321" t="s">
        <v>2424</v>
      </c>
      <c r="B782" s="321" t="s">
        <v>2425</v>
      </c>
    </row>
    <row r="783" spans="1:2">
      <c r="A783" s="321" t="s">
        <v>2426</v>
      </c>
      <c r="B783" s="321" t="s">
        <v>2427</v>
      </c>
    </row>
    <row r="784" spans="1:2">
      <c r="A784" s="321" t="s">
        <v>2428</v>
      </c>
      <c r="B784" s="321" t="s">
        <v>2429</v>
      </c>
    </row>
    <row r="785" spans="1:2">
      <c r="A785" s="321" t="s">
        <v>2430</v>
      </c>
      <c r="B785" s="321" t="s">
        <v>2431</v>
      </c>
    </row>
    <row r="786" spans="1:2">
      <c r="A786" s="321" t="s">
        <v>2432</v>
      </c>
      <c r="B786" s="321" t="s">
        <v>2433</v>
      </c>
    </row>
    <row r="787" spans="1:2">
      <c r="A787" s="321" t="s">
        <v>2434</v>
      </c>
      <c r="B787" s="321" t="s">
        <v>2435</v>
      </c>
    </row>
    <row r="788" spans="1:2">
      <c r="A788" s="321" t="s">
        <v>2436</v>
      </c>
      <c r="B788" s="321" t="s">
        <v>2437</v>
      </c>
    </row>
    <row r="789" spans="1:2">
      <c r="A789" s="321" t="s">
        <v>2438</v>
      </c>
      <c r="B789" s="321" t="s">
        <v>2439</v>
      </c>
    </row>
    <row r="790" spans="1:2">
      <c r="A790" s="321" t="s">
        <v>2440</v>
      </c>
      <c r="B790" s="321" t="s">
        <v>2441</v>
      </c>
    </row>
    <row r="791" spans="1:2">
      <c r="A791" s="321" t="s">
        <v>2442</v>
      </c>
      <c r="B791" s="321" t="s">
        <v>2443</v>
      </c>
    </row>
    <row r="792" spans="1:2">
      <c r="A792" s="321" t="s">
        <v>2444</v>
      </c>
      <c r="B792" s="321" t="s">
        <v>2445</v>
      </c>
    </row>
    <row r="793" spans="1:2">
      <c r="A793" s="321" t="s">
        <v>2446</v>
      </c>
      <c r="B793" s="321" t="s">
        <v>2447</v>
      </c>
    </row>
    <row r="794" spans="1:2">
      <c r="A794" s="321" t="s">
        <v>2448</v>
      </c>
      <c r="B794" s="321" t="s">
        <v>2449</v>
      </c>
    </row>
    <row r="795" spans="1:2">
      <c r="A795" s="321" t="s">
        <v>2450</v>
      </c>
      <c r="B795" s="321" t="s">
        <v>2451</v>
      </c>
    </row>
    <row r="796" spans="1:2">
      <c r="A796" s="321" t="s">
        <v>2452</v>
      </c>
      <c r="B796" s="321" t="s">
        <v>2453</v>
      </c>
    </row>
    <row r="797" spans="1:2">
      <c r="A797" s="321" t="s">
        <v>2454</v>
      </c>
      <c r="B797" s="321" t="s">
        <v>2455</v>
      </c>
    </row>
    <row r="798" spans="1:2">
      <c r="A798" s="321" t="s">
        <v>2456</v>
      </c>
      <c r="B798" s="321" t="s">
        <v>2457</v>
      </c>
    </row>
    <row r="799" spans="1:2">
      <c r="A799" s="321" t="s">
        <v>2458</v>
      </c>
      <c r="B799" s="321" t="s">
        <v>2459</v>
      </c>
    </row>
    <row r="800" spans="1:2">
      <c r="A800" s="321" t="s">
        <v>2460</v>
      </c>
      <c r="B800" s="321" t="s">
        <v>2461</v>
      </c>
    </row>
    <row r="801" spans="1:2">
      <c r="A801" s="321" t="s">
        <v>2462</v>
      </c>
      <c r="B801" s="321" t="s">
        <v>2463</v>
      </c>
    </row>
    <row r="802" spans="1:2">
      <c r="A802" s="321" t="s">
        <v>2464</v>
      </c>
      <c r="B802" s="321" t="s">
        <v>2465</v>
      </c>
    </row>
    <row r="803" spans="1:2">
      <c r="A803" s="321" t="s">
        <v>2466</v>
      </c>
      <c r="B803" s="321" t="s">
        <v>2467</v>
      </c>
    </row>
    <row r="804" spans="1:2">
      <c r="A804" s="321" t="s">
        <v>2468</v>
      </c>
      <c r="B804" s="321" t="s">
        <v>2469</v>
      </c>
    </row>
    <row r="805" spans="1:2">
      <c r="A805" s="321" t="s">
        <v>2470</v>
      </c>
      <c r="B805" s="321" t="s">
        <v>2471</v>
      </c>
    </row>
    <row r="806" spans="1:2">
      <c r="A806" s="321" t="s">
        <v>2472</v>
      </c>
      <c r="B806" s="321" t="s">
        <v>2473</v>
      </c>
    </row>
    <row r="807" spans="1:2">
      <c r="A807" s="321" t="s">
        <v>2474</v>
      </c>
      <c r="B807" s="321" t="s">
        <v>2475</v>
      </c>
    </row>
    <row r="808" spans="1:2">
      <c r="A808" s="321" t="s">
        <v>2476</v>
      </c>
      <c r="B808" s="321" t="s">
        <v>2477</v>
      </c>
    </row>
    <row r="809" spans="1:2">
      <c r="A809" s="321" t="s">
        <v>2478</v>
      </c>
      <c r="B809" s="321" t="s">
        <v>2479</v>
      </c>
    </row>
    <row r="810" spans="1:2">
      <c r="A810" s="321" t="s">
        <v>2480</v>
      </c>
      <c r="B810" s="321" t="s">
        <v>2481</v>
      </c>
    </row>
    <row r="811" spans="1:2">
      <c r="A811" s="321" t="s">
        <v>2482</v>
      </c>
      <c r="B811" s="321" t="s">
        <v>2483</v>
      </c>
    </row>
    <row r="812" spans="1:2">
      <c r="A812" s="321" t="s">
        <v>2484</v>
      </c>
      <c r="B812" s="321" t="s">
        <v>2485</v>
      </c>
    </row>
    <row r="813" spans="1:2">
      <c r="A813" s="321" t="s">
        <v>2486</v>
      </c>
      <c r="B813" s="321" t="s">
        <v>2487</v>
      </c>
    </row>
    <row r="814" spans="1:2">
      <c r="A814" s="321" t="s">
        <v>2488</v>
      </c>
      <c r="B814" s="321" t="s">
        <v>2489</v>
      </c>
    </row>
    <row r="815" spans="1:2">
      <c r="A815" s="321" t="s">
        <v>2490</v>
      </c>
      <c r="B815" s="321" t="s">
        <v>2491</v>
      </c>
    </row>
    <row r="816" spans="1:2">
      <c r="A816" s="321" t="s">
        <v>2492</v>
      </c>
      <c r="B816" s="321" t="s">
        <v>2493</v>
      </c>
    </row>
    <row r="817" spans="1:2">
      <c r="A817" s="321" t="s">
        <v>2494</v>
      </c>
      <c r="B817" s="321" t="s">
        <v>2495</v>
      </c>
    </row>
    <row r="818" spans="1:2">
      <c r="A818" s="321" t="s">
        <v>2496</v>
      </c>
      <c r="B818" s="321" t="s">
        <v>2497</v>
      </c>
    </row>
    <row r="819" spans="1:2">
      <c r="A819" s="321" t="s">
        <v>2498</v>
      </c>
      <c r="B819" s="321" t="s">
        <v>2499</v>
      </c>
    </row>
    <row r="820" spans="1:2">
      <c r="A820" s="321" t="s">
        <v>2500</v>
      </c>
      <c r="B820" s="321" t="s">
        <v>2501</v>
      </c>
    </row>
    <row r="821" spans="1:2">
      <c r="A821" s="321" t="s">
        <v>2502</v>
      </c>
      <c r="B821" s="321" t="s">
        <v>2503</v>
      </c>
    </row>
    <row r="822" spans="1:2">
      <c r="A822" s="321" t="s">
        <v>2504</v>
      </c>
      <c r="B822" s="321" t="s">
        <v>2505</v>
      </c>
    </row>
    <row r="823" spans="1:2">
      <c r="A823" s="321" t="s">
        <v>2506</v>
      </c>
      <c r="B823" s="321" t="s">
        <v>2507</v>
      </c>
    </row>
    <row r="824" spans="1:2">
      <c r="A824" s="321" t="s">
        <v>2508</v>
      </c>
      <c r="B824" s="321" t="s">
        <v>2509</v>
      </c>
    </row>
    <row r="825" spans="1:2">
      <c r="A825" s="321" t="s">
        <v>2510</v>
      </c>
      <c r="B825" s="321" t="s">
        <v>2511</v>
      </c>
    </row>
    <row r="826" spans="1:2">
      <c r="A826" s="321" t="s">
        <v>2512</v>
      </c>
      <c r="B826" s="321" t="s">
        <v>2513</v>
      </c>
    </row>
    <row r="827" spans="1:2">
      <c r="A827" s="321" t="s">
        <v>2514</v>
      </c>
      <c r="B827" s="321" t="s">
        <v>2515</v>
      </c>
    </row>
    <row r="828" spans="1:2">
      <c r="A828" s="321" t="s">
        <v>2516</v>
      </c>
      <c r="B828" s="321" t="s">
        <v>2517</v>
      </c>
    </row>
    <row r="829" spans="1:2">
      <c r="A829" s="321" t="s">
        <v>2518</v>
      </c>
      <c r="B829" s="321" t="s">
        <v>2519</v>
      </c>
    </row>
    <row r="830" spans="1:2">
      <c r="A830" s="321" t="s">
        <v>2520</v>
      </c>
      <c r="B830" s="321" t="s">
        <v>2521</v>
      </c>
    </row>
    <row r="831" spans="1:2">
      <c r="A831" s="321" t="s">
        <v>2522</v>
      </c>
      <c r="B831" s="321" t="s">
        <v>2523</v>
      </c>
    </row>
    <row r="832" spans="1:2">
      <c r="A832" s="321" t="s">
        <v>2524</v>
      </c>
      <c r="B832" s="321" t="s">
        <v>2525</v>
      </c>
    </row>
    <row r="833" spans="1:2">
      <c r="A833" s="321" t="s">
        <v>2526</v>
      </c>
      <c r="B833" s="321" t="s">
        <v>2527</v>
      </c>
    </row>
    <row r="834" spans="1:2">
      <c r="A834" s="321" t="s">
        <v>2528</v>
      </c>
      <c r="B834" s="321" t="s">
        <v>2529</v>
      </c>
    </row>
    <row r="835" spans="1:2">
      <c r="A835" s="321" t="s">
        <v>2530</v>
      </c>
      <c r="B835" s="321" t="s">
        <v>2531</v>
      </c>
    </row>
    <row r="836" spans="1:2">
      <c r="A836" s="321" t="s">
        <v>2532</v>
      </c>
      <c r="B836" s="321" t="s">
        <v>2533</v>
      </c>
    </row>
    <row r="837" spans="1:2">
      <c r="A837" s="321" t="s">
        <v>2534</v>
      </c>
      <c r="B837" s="321" t="s">
        <v>2535</v>
      </c>
    </row>
    <row r="838" spans="1:2">
      <c r="A838" s="321" t="s">
        <v>2536</v>
      </c>
      <c r="B838" s="321" t="s">
        <v>2537</v>
      </c>
    </row>
    <row r="839" spans="1:2">
      <c r="A839" s="321" t="s">
        <v>2538</v>
      </c>
      <c r="B839" s="321" t="s">
        <v>2539</v>
      </c>
    </row>
    <row r="840" spans="1:2">
      <c r="A840" s="321" t="s">
        <v>2540</v>
      </c>
      <c r="B840" s="321" t="s">
        <v>2541</v>
      </c>
    </row>
    <row r="841" spans="1:2">
      <c r="A841" s="321" t="s">
        <v>2542</v>
      </c>
      <c r="B841" s="321" t="s">
        <v>2543</v>
      </c>
    </row>
    <row r="842" spans="1:2">
      <c r="A842" s="321" t="s">
        <v>2544</v>
      </c>
      <c r="B842" s="321" t="s">
        <v>2545</v>
      </c>
    </row>
    <row r="843" spans="1:2">
      <c r="A843" s="321" t="s">
        <v>2546</v>
      </c>
      <c r="B843" s="321" t="s">
        <v>2547</v>
      </c>
    </row>
    <row r="844" spans="1:2">
      <c r="A844" s="321" t="s">
        <v>2548</v>
      </c>
      <c r="B844" s="321" t="s">
        <v>2549</v>
      </c>
    </row>
    <row r="845" spans="1:2">
      <c r="A845" s="321" t="s">
        <v>2550</v>
      </c>
      <c r="B845" s="321" t="s">
        <v>2551</v>
      </c>
    </row>
    <row r="846" spans="1:2">
      <c r="A846" s="321" t="s">
        <v>2552</v>
      </c>
      <c r="B846" s="321" t="s">
        <v>2553</v>
      </c>
    </row>
    <row r="847" spans="1:2">
      <c r="A847" s="321" t="s">
        <v>2554</v>
      </c>
      <c r="B847" s="321" t="s">
        <v>2555</v>
      </c>
    </row>
    <row r="848" spans="1:2">
      <c r="A848" s="321" t="s">
        <v>2556</v>
      </c>
      <c r="B848" s="321" t="s">
        <v>2557</v>
      </c>
    </row>
    <row r="849" spans="1:2">
      <c r="A849" s="321" t="s">
        <v>2558</v>
      </c>
      <c r="B849" s="321" t="s">
        <v>2559</v>
      </c>
    </row>
    <row r="850" spans="1:2">
      <c r="A850" s="321" t="s">
        <v>2560</v>
      </c>
      <c r="B850" s="321" t="s">
        <v>2561</v>
      </c>
    </row>
    <row r="851" spans="1:2">
      <c r="A851" s="321" t="s">
        <v>2562</v>
      </c>
      <c r="B851" s="321" t="s">
        <v>2563</v>
      </c>
    </row>
    <row r="852" spans="1:2">
      <c r="A852" s="321" t="s">
        <v>2564</v>
      </c>
      <c r="B852" s="321" t="s">
        <v>2565</v>
      </c>
    </row>
    <row r="853" spans="1:2">
      <c r="A853" s="321" t="s">
        <v>2566</v>
      </c>
      <c r="B853" s="321" t="s">
        <v>2567</v>
      </c>
    </row>
    <row r="854" spans="1:2">
      <c r="A854" s="321" t="s">
        <v>2568</v>
      </c>
      <c r="B854" s="321" t="s">
        <v>2569</v>
      </c>
    </row>
    <row r="855" spans="1:2">
      <c r="A855" s="321" t="s">
        <v>2570</v>
      </c>
      <c r="B855" s="321" t="s">
        <v>2571</v>
      </c>
    </row>
    <row r="856" spans="1:2">
      <c r="A856" s="321" t="s">
        <v>2572</v>
      </c>
      <c r="B856" s="321" t="s">
        <v>2573</v>
      </c>
    </row>
    <row r="857" spans="1:2">
      <c r="A857" s="321" t="s">
        <v>2574</v>
      </c>
      <c r="B857" s="321" t="s">
        <v>2575</v>
      </c>
    </row>
    <row r="858" spans="1:2">
      <c r="A858" s="321" t="s">
        <v>2576</v>
      </c>
      <c r="B858" s="321" t="s">
        <v>2577</v>
      </c>
    </row>
    <row r="859" spans="1:2">
      <c r="A859" s="321" t="s">
        <v>2578</v>
      </c>
      <c r="B859" s="321" t="s">
        <v>2579</v>
      </c>
    </row>
    <row r="860" spans="1:2">
      <c r="A860" s="321" t="s">
        <v>2580</v>
      </c>
      <c r="B860" s="321" t="s">
        <v>2581</v>
      </c>
    </row>
    <row r="861" spans="1:2">
      <c r="A861" s="321" t="s">
        <v>2582</v>
      </c>
      <c r="B861" s="321" t="s">
        <v>2583</v>
      </c>
    </row>
    <row r="862" spans="1:2">
      <c r="A862" s="321" t="s">
        <v>2584</v>
      </c>
      <c r="B862" s="321" t="s">
        <v>2585</v>
      </c>
    </row>
    <row r="863" spans="1:2">
      <c r="A863" s="321" t="s">
        <v>2586</v>
      </c>
      <c r="B863" s="321" t="s">
        <v>2587</v>
      </c>
    </row>
    <row r="864" spans="1:2">
      <c r="A864" s="321" t="s">
        <v>2588</v>
      </c>
      <c r="B864" s="321" t="s">
        <v>2589</v>
      </c>
    </row>
    <row r="865" spans="1:2">
      <c r="A865" s="321" t="s">
        <v>2590</v>
      </c>
      <c r="B865" s="321" t="s">
        <v>2591</v>
      </c>
    </row>
    <row r="866" spans="1:2">
      <c r="A866" s="321" t="s">
        <v>2592</v>
      </c>
      <c r="B866" s="321" t="s">
        <v>2593</v>
      </c>
    </row>
    <row r="867" spans="1:2">
      <c r="A867" s="321" t="s">
        <v>2594</v>
      </c>
      <c r="B867" s="321" t="s">
        <v>2595</v>
      </c>
    </row>
    <row r="868" spans="1:2">
      <c r="A868" s="321" t="s">
        <v>2596</v>
      </c>
      <c r="B868" s="321" t="s">
        <v>2597</v>
      </c>
    </row>
    <row r="869" spans="1:2">
      <c r="A869" s="321" t="s">
        <v>2598</v>
      </c>
      <c r="B869" s="321" t="s">
        <v>2599</v>
      </c>
    </row>
    <row r="870" spans="1:2">
      <c r="A870" s="321" t="s">
        <v>2600</v>
      </c>
      <c r="B870" s="321" t="s">
        <v>2601</v>
      </c>
    </row>
    <row r="871" spans="1:2">
      <c r="A871" s="321" t="s">
        <v>2602</v>
      </c>
      <c r="B871" s="321" t="s">
        <v>2603</v>
      </c>
    </row>
    <row r="872" spans="1:2">
      <c r="A872" s="321" t="s">
        <v>2604</v>
      </c>
      <c r="B872" s="321" t="s">
        <v>2605</v>
      </c>
    </row>
    <row r="873" spans="1:2">
      <c r="A873" s="321" t="s">
        <v>2606</v>
      </c>
      <c r="B873" s="321" t="s">
        <v>2607</v>
      </c>
    </row>
    <row r="874" spans="1:2">
      <c r="A874" s="321" t="s">
        <v>2608</v>
      </c>
      <c r="B874" s="321" t="s">
        <v>2609</v>
      </c>
    </row>
    <row r="875" spans="1:2">
      <c r="A875" s="321" t="s">
        <v>2610</v>
      </c>
      <c r="B875" s="321" t="s">
        <v>2611</v>
      </c>
    </row>
    <row r="876" spans="1:2">
      <c r="A876" s="321" t="s">
        <v>2612</v>
      </c>
      <c r="B876" s="321" t="s">
        <v>2613</v>
      </c>
    </row>
    <row r="877" spans="1:2">
      <c r="A877" s="321" t="s">
        <v>2614</v>
      </c>
      <c r="B877" s="321" t="s">
        <v>2615</v>
      </c>
    </row>
    <row r="878" spans="1:2">
      <c r="A878" s="321" t="s">
        <v>2616</v>
      </c>
      <c r="B878" s="321" t="s">
        <v>2617</v>
      </c>
    </row>
    <row r="879" spans="1:2">
      <c r="A879" s="321" t="s">
        <v>2618</v>
      </c>
      <c r="B879" s="321" t="s">
        <v>2619</v>
      </c>
    </row>
    <row r="880" spans="1:2">
      <c r="A880" s="321" t="s">
        <v>2620</v>
      </c>
      <c r="B880" s="321" t="s">
        <v>2621</v>
      </c>
    </row>
    <row r="881" spans="1:2">
      <c r="A881" s="321" t="s">
        <v>2622</v>
      </c>
      <c r="B881" s="321" t="s">
        <v>2623</v>
      </c>
    </row>
    <row r="882" spans="1:2">
      <c r="A882" s="321" t="s">
        <v>2624</v>
      </c>
      <c r="B882" s="321" t="s">
        <v>2625</v>
      </c>
    </row>
    <row r="883" spans="1:2">
      <c r="A883" s="321" t="s">
        <v>2626</v>
      </c>
      <c r="B883" s="321" t="s">
        <v>2627</v>
      </c>
    </row>
    <row r="884" spans="1:2">
      <c r="A884" s="321" t="s">
        <v>2628</v>
      </c>
      <c r="B884" s="321" t="s">
        <v>2629</v>
      </c>
    </row>
    <row r="885" spans="1:2">
      <c r="A885" s="321" t="s">
        <v>2630</v>
      </c>
      <c r="B885" s="321" t="s">
        <v>2631</v>
      </c>
    </row>
    <row r="886" spans="1:2">
      <c r="A886" s="321" t="s">
        <v>2632</v>
      </c>
      <c r="B886" s="321" t="s">
        <v>2633</v>
      </c>
    </row>
    <row r="887" spans="1:2">
      <c r="A887" s="321" t="s">
        <v>2634</v>
      </c>
      <c r="B887" s="321" t="s">
        <v>2635</v>
      </c>
    </row>
    <row r="888" spans="1:2">
      <c r="A888" s="321" t="s">
        <v>2636</v>
      </c>
      <c r="B888" s="321" t="s">
        <v>2637</v>
      </c>
    </row>
    <row r="889" spans="1:2">
      <c r="A889" s="321" t="s">
        <v>2638</v>
      </c>
      <c r="B889" s="321" t="s">
        <v>2639</v>
      </c>
    </row>
    <row r="890" spans="1:2">
      <c r="A890" s="321" t="s">
        <v>2640</v>
      </c>
      <c r="B890" s="321" t="s">
        <v>2641</v>
      </c>
    </row>
    <row r="891" spans="1:2">
      <c r="A891" s="321" t="s">
        <v>2642</v>
      </c>
      <c r="B891" s="321" t="s">
        <v>2643</v>
      </c>
    </row>
    <row r="892" spans="1:2">
      <c r="A892" s="321" t="s">
        <v>2644</v>
      </c>
      <c r="B892" s="321" t="s">
        <v>2645</v>
      </c>
    </row>
    <row r="893" spans="1:2">
      <c r="A893" s="321" t="s">
        <v>2646</v>
      </c>
      <c r="B893" s="321" t="s">
        <v>2647</v>
      </c>
    </row>
    <row r="894" spans="1:2">
      <c r="A894" s="321" t="s">
        <v>2648</v>
      </c>
      <c r="B894" s="321" t="s">
        <v>2649</v>
      </c>
    </row>
    <row r="895" spans="1:2">
      <c r="A895" s="321" t="s">
        <v>2650</v>
      </c>
      <c r="B895" s="321" t="s">
        <v>2651</v>
      </c>
    </row>
    <row r="896" spans="1:2">
      <c r="A896" s="321" t="s">
        <v>2652</v>
      </c>
      <c r="B896" s="321" t="s">
        <v>2653</v>
      </c>
    </row>
    <row r="897" spans="1:2">
      <c r="A897" s="321" t="s">
        <v>2654</v>
      </c>
      <c r="B897" s="321" t="s">
        <v>2655</v>
      </c>
    </row>
    <row r="898" spans="1:2">
      <c r="A898" s="321" t="s">
        <v>2656</v>
      </c>
      <c r="B898" s="321" t="s">
        <v>2657</v>
      </c>
    </row>
    <row r="899" spans="1:2">
      <c r="A899" s="321" t="s">
        <v>2658</v>
      </c>
      <c r="B899" s="321" t="s">
        <v>2659</v>
      </c>
    </row>
    <row r="900" spans="1:2">
      <c r="A900" s="321" t="s">
        <v>2660</v>
      </c>
      <c r="B900" s="321" t="s">
        <v>2661</v>
      </c>
    </row>
    <row r="901" spans="1:2">
      <c r="A901" s="321" t="s">
        <v>2662</v>
      </c>
      <c r="B901" s="321" t="s">
        <v>2663</v>
      </c>
    </row>
    <row r="902" spans="1:2">
      <c r="A902" s="321" t="s">
        <v>2664</v>
      </c>
      <c r="B902" s="321" t="s">
        <v>2665</v>
      </c>
    </row>
    <row r="903" spans="1:2">
      <c r="A903" s="321" t="s">
        <v>2666</v>
      </c>
      <c r="B903" s="321" t="s">
        <v>2667</v>
      </c>
    </row>
    <row r="904" spans="1:2">
      <c r="A904" s="321" t="s">
        <v>2668</v>
      </c>
      <c r="B904" s="321" t="s">
        <v>2669</v>
      </c>
    </row>
    <row r="905" spans="1:2">
      <c r="A905" s="321" t="s">
        <v>2670</v>
      </c>
      <c r="B905" s="321" t="s">
        <v>2671</v>
      </c>
    </row>
    <row r="906" spans="1:2">
      <c r="A906" s="321" t="s">
        <v>2672</v>
      </c>
      <c r="B906" s="321" t="s">
        <v>2673</v>
      </c>
    </row>
    <row r="907" spans="1:2">
      <c r="A907" s="321" t="s">
        <v>2674</v>
      </c>
      <c r="B907" s="321" t="s">
        <v>2675</v>
      </c>
    </row>
    <row r="908" spans="1:2">
      <c r="A908" s="321" t="s">
        <v>2676</v>
      </c>
      <c r="B908" s="321" t="s">
        <v>2677</v>
      </c>
    </row>
    <row r="909" spans="1:2">
      <c r="A909" s="321" t="s">
        <v>2678</v>
      </c>
      <c r="B909" s="321" t="s">
        <v>2679</v>
      </c>
    </row>
    <row r="910" spans="1:2">
      <c r="A910" s="321" t="s">
        <v>2680</v>
      </c>
      <c r="B910" s="321" t="s">
        <v>2681</v>
      </c>
    </row>
    <row r="911" spans="1:2">
      <c r="A911" s="321" t="s">
        <v>2682</v>
      </c>
      <c r="B911" s="321" t="s">
        <v>2683</v>
      </c>
    </row>
    <row r="912" spans="1:2">
      <c r="A912" s="321" t="s">
        <v>2684</v>
      </c>
      <c r="B912" s="321" t="s">
        <v>2685</v>
      </c>
    </row>
    <row r="913" spans="1:2">
      <c r="A913" s="321" t="s">
        <v>442</v>
      </c>
      <c r="B913" s="321" t="s">
        <v>443</v>
      </c>
    </row>
    <row r="914" spans="1:2">
      <c r="A914" s="321" t="s">
        <v>2686</v>
      </c>
      <c r="B914" s="321" t="s">
        <v>2687</v>
      </c>
    </row>
    <row r="915" spans="1:2">
      <c r="A915" s="321" t="s">
        <v>2688</v>
      </c>
      <c r="B915" s="321" t="s">
        <v>2689</v>
      </c>
    </row>
    <row r="916" spans="1:2">
      <c r="A916" s="321" t="s">
        <v>2690</v>
      </c>
      <c r="B916" s="321" t="s">
        <v>2691</v>
      </c>
    </row>
    <row r="917" spans="1:2">
      <c r="A917" s="321" t="s">
        <v>2692</v>
      </c>
      <c r="B917" s="321" t="s">
        <v>2693</v>
      </c>
    </row>
    <row r="918" spans="1:2">
      <c r="A918" s="321" t="s">
        <v>2694</v>
      </c>
      <c r="B918" s="321" t="s">
        <v>2695</v>
      </c>
    </row>
    <row r="919" spans="1:2">
      <c r="A919" s="321" t="s">
        <v>2696</v>
      </c>
      <c r="B919" s="321" t="s">
        <v>2697</v>
      </c>
    </row>
    <row r="920" spans="1:2">
      <c r="A920" s="321" t="s">
        <v>2698</v>
      </c>
      <c r="B920" s="321" t="s">
        <v>2699</v>
      </c>
    </row>
    <row r="921" spans="1:2">
      <c r="A921" s="321" t="s">
        <v>2700</v>
      </c>
      <c r="B921" s="321" t="s">
        <v>2701</v>
      </c>
    </row>
    <row r="922" spans="1:2">
      <c r="A922" s="321" t="s">
        <v>2702</v>
      </c>
      <c r="B922" s="321" t="s">
        <v>2703</v>
      </c>
    </row>
    <row r="923" spans="1:2">
      <c r="A923" s="321" t="s">
        <v>2704</v>
      </c>
      <c r="B923" s="321" t="s">
        <v>2705</v>
      </c>
    </row>
    <row r="924" spans="1:2">
      <c r="A924" s="321" t="s">
        <v>2706</v>
      </c>
      <c r="B924" s="321" t="s">
        <v>2707</v>
      </c>
    </row>
    <row r="925" spans="1:2">
      <c r="A925" s="321" t="s">
        <v>2708</v>
      </c>
      <c r="B925" s="321" t="s">
        <v>2709</v>
      </c>
    </row>
    <row r="926" spans="1:2">
      <c r="A926" s="321" t="s">
        <v>2710</v>
      </c>
      <c r="B926" s="321" t="s">
        <v>2711</v>
      </c>
    </row>
    <row r="927" spans="1:2">
      <c r="A927" s="321" t="s">
        <v>2712</v>
      </c>
      <c r="B927" s="321" t="s">
        <v>2713</v>
      </c>
    </row>
    <row r="928" spans="1:2">
      <c r="A928" s="321" t="s">
        <v>2714</v>
      </c>
      <c r="B928" s="321" t="s">
        <v>2715</v>
      </c>
    </row>
    <row r="929" spans="1:2">
      <c r="A929" s="321" t="s">
        <v>2716</v>
      </c>
      <c r="B929" s="321" t="s">
        <v>2717</v>
      </c>
    </row>
    <row r="930" spans="1:2">
      <c r="A930" s="321" t="s">
        <v>2718</v>
      </c>
      <c r="B930" s="321" t="s">
        <v>2719</v>
      </c>
    </row>
    <row r="931" spans="1:2">
      <c r="A931" s="321" t="s">
        <v>2720</v>
      </c>
      <c r="B931" s="321" t="s">
        <v>2721</v>
      </c>
    </row>
    <row r="932" spans="1:2">
      <c r="A932" s="321" t="s">
        <v>2722</v>
      </c>
      <c r="B932" s="321" t="s">
        <v>2723</v>
      </c>
    </row>
    <row r="933" spans="1:2">
      <c r="A933" s="321" t="s">
        <v>2724</v>
      </c>
      <c r="B933" s="321" t="s">
        <v>2725</v>
      </c>
    </row>
    <row r="934" spans="1:2">
      <c r="A934" s="321" t="s">
        <v>2726</v>
      </c>
      <c r="B934" s="321" t="s">
        <v>2727</v>
      </c>
    </row>
    <row r="935" spans="1:2">
      <c r="A935" s="321" t="s">
        <v>2728</v>
      </c>
      <c r="B935" s="321" t="s">
        <v>2729</v>
      </c>
    </row>
    <row r="936" spans="1:2">
      <c r="A936" s="321" t="s">
        <v>2730</v>
      </c>
      <c r="B936" s="321" t="s">
        <v>2731</v>
      </c>
    </row>
    <row r="937" spans="1:2">
      <c r="A937" s="321" t="s">
        <v>2732</v>
      </c>
      <c r="B937" s="321" t="s">
        <v>2733</v>
      </c>
    </row>
    <row r="938" spans="1:2">
      <c r="A938" s="321" t="s">
        <v>2734</v>
      </c>
      <c r="B938" s="321" t="s">
        <v>2735</v>
      </c>
    </row>
    <row r="939" spans="1:2">
      <c r="A939" s="321" t="s">
        <v>2736</v>
      </c>
      <c r="B939" s="321" t="s">
        <v>2737</v>
      </c>
    </row>
    <row r="940" spans="1:2">
      <c r="A940" s="321" t="s">
        <v>2738</v>
      </c>
      <c r="B940" s="321" t="s">
        <v>2739</v>
      </c>
    </row>
    <row r="941" spans="1:2">
      <c r="A941" s="321" t="s">
        <v>2740</v>
      </c>
      <c r="B941" s="321" t="s">
        <v>2741</v>
      </c>
    </row>
    <row r="942" spans="1:2">
      <c r="A942" s="321" t="s">
        <v>2742</v>
      </c>
      <c r="B942" s="321" t="s">
        <v>2743</v>
      </c>
    </row>
    <row r="943" spans="1:2">
      <c r="A943" s="321" t="s">
        <v>2744</v>
      </c>
      <c r="B943" s="321" t="s">
        <v>2745</v>
      </c>
    </row>
    <row r="944" spans="1:2">
      <c r="A944" s="321" t="s">
        <v>2746</v>
      </c>
      <c r="B944" s="321" t="s">
        <v>2747</v>
      </c>
    </row>
    <row r="945" spans="1:2">
      <c r="A945" s="321" t="s">
        <v>2748</v>
      </c>
      <c r="B945" s="321" t="s">
        <v>2749</v>
      </c>
    </row>
    <row r="946" spans="1:2">
      <c r="A946" s="321" t="s">
        <v>2750</v>
      </c>
      <c r="B946" s="321" t="s">
        <v>2751</v>
      </c>
    </row>
    <row r="947" spans="1:2">
      <c r="A947" s="321" t="s">
        <v>2752</v>
      </c>
      <c r="B947" s="321" t="s">
        <v>2753</v>
      </c>
    </row>
    <row r="948" spans="1:2">
      <c r="A948" s="321" t="s">
        <v>2754</v>
      </c>
      <c r="B948" s="321" t="s">
        <v>2755</v>
      </c>
    </row>
    <row r="949" spans="1:2">
      <c r="A949" s="321" t="s">
        <v>2756</v>
      </c>
      <c r="B949" s="321" t="s">
        <v>2757</v>
      </c>
    </row>
    <row r="950" spans="1:2">
      <c r="A950" s="321" t="s">
        <v>2758</v>
      </c>
      <c r="B950" s="321" t="s">
        <v>2759</v>
      </c>
    </row>
    <row r="951" spans="1:2">
      <c r="A951" s="321" t="s">
        <v>2760</v>
      </c>
      <c r="B951" s="321" t="s">
        <v>2761</v>
      </c>
    </row>
    <row r="952" spans="1:2">
      <c r="A952" s="321" t="s">
        <v>2762</v>
      </c>
      <c r="B952" s="321" t="s">
        <v>2763</v>
      </c>
    </row>
    <row r="953" spans="1:2">
      <c r="A953" s="321" t="s">
        <v>2764</v>
      </c>
      <c r="B953" s="321" t="s">
        <v>2765</v>
      </c>
    </row>
    <row r="954" spans="1:2">
      <c r="A954" s="321" t="s">
        <v>2766</v>
      </c>
      <c r="B954" s="321" t="s">
        <v>2767</v>
      </c>
    </row>
    <row r="955" spans="1:2">
      <c r="A955" s="321" t="s">
        <v>2768</v>
      </c>
      <c r="B955" s="321" t="s">
        <v>2769</v>
      </c>
    </row>
    <row r="956" spans="1:2">
      <c r="A956" s="321" t="s">
        <v>2770</v>
      </c>
      <c r="B956" s="321" t="s">
        <v>2771</v>
      </c>
    </row>
    <row r="957" spans="1:2">
      <c r="A957" s="321" t="s">
        <v>2772</v>
      </c>
      <c r="B957" s="321" t="s">
        <v>2773</v>
      </c>
    </row>
    <row r="958" spans="1:2">
      <c r="A958" s="321" t="s">
        <v>2774</v>
      </c>
      <c r="B958" s="321" t="s">
        <v>2775</v>
      </c>
    </row>
    <row r="959" spans="1:2">
      <c r="A959" s="321" t="s">
        <v>2776</v>
      </c>
      <c r="B959" s="321" t="s">
        <v>2777</v>
      </c>
    </row>
    <row r="960" spans="1:2">
      <c r="A960" s="321" t="s">
        <v>2778</v>
      </c>
      <c r="B960" s="321" t="s">
        <v>2779</v>
      </c>
    </row>
    <row r="961" spans="1:2">
      <c r="A961" s="321" t="s">
        <v>2780</v>
      </c>
      <c r="B961" s="321" t="s">
        <v>2781</v>
      </c>
    </row>
    <row r="962" spans="1:2">
      <c r="A962" s="321" t="s">
        <v>2782</v>
      </c>
      <c r="B962" s="321" t="s">
        <v>2783</v>
      </c>
    </row>
    <row r="963" spans="1:2">
      <c r="A963" s="321" t="s">
        <v>2784</v>
      </c>
      <c r="B963" s="321" t="s">
        <v>2785</v>
      </c>
    </row>
    <row r="964" spans="1:2">
      <c r="A964" s="321" t="s">
        <v>2786</v>
      </c>
      <c r="B964" s="321" t="s">
        <v>2787</v>
      </c>
    </row>
    <row r="965" spans="1:2">
      <c r="A965" s="321" t="s">
        <v>2788</v>
      </c>
      <c r="B965" s="321" t="s">
        <v>2789</v>
      </c>
    </row>
    <row r="966" spans="1:2">
      <c r="A966" s="321" t="s">
        <v>2790</v>
      </c>
      <c r="B966" s="321" t="s">
        <v>2791</v>
      </c>
    </row>
    <row r="967" spans="1:2">
      <c r="A967" s="321" t="s">
        <v>2792</v>
      </c>
      <c r="B967" s="321" t="s">
        <v>2793</v>
      </c>
    </row>
    <row r="968" spans="1:2">
      <c r="A968" s="321" t="s">
        <v>2794</v>
      </c>
      <c r="B968" s="321" t="s">
        <v>2795</v>
      </c>
    </row>
    <row r="969" spans="1:2">
      <c r="A969" s="321" t="s">
        <v>2796</v>
      </c>
      <c r="B969" s="321" t="s">
        <v>2797</v>
      </c>
    </row>
    <row r="970" spans="1:2">
      <c r="A970" s="321" t="s">
        <v>2798</v>
      </c>
      <c r="B970" s="321" t="s">
        <v>2799</v>
      </c>
    </row>
    <row r="971" spans="1:2">
      <c r="A971" s="321" t="s">
        <v>2800</v>
      </c>
      <c r="B971" s="321" t="s">
        <v>2801</v>
      </c>
    </row>
    <row r="972" spans="1:2">
      <c r="A972" s="321" t="s">
        <v>2802</v>
      </c>
      <c r="B972" s="321" t="s">
        <v>2803</v>
      </c>
    </row>
    <row r="973" spans="1:2">
      <c r="A973" s="321" t="s">
        <v>2804</v>
      </c>
      <c r="B973" s="321" t="s">
        <v>2805</v>
      </c>
    </row>
    <row r="974" spans="1:2">
      <c r="A974" s="321" t="s">
        <v>2806</v>
      </c>
      <c r="B974" s="321" t="s">
        <v>2807</v>
      </c>
    </row>
    <row r="975" spans="1:2">
      <c r="A975" s="321" t="s">
        <v>2808</v>
      </c>
      <c r="B975" s="321" t="s">
        <v>2809</v>
      </c>
    </row>
    <row r="976" spans="1:2">
      <c r="A976" s="321" t="s">
        <v>2810</v>
      </c>
      <c r="B976" s="321" t="s">
        <v>2811</v>
      </c>
    </row>
    <row r="977" spans="1:2">
      <c r="A977" s="321" t="s">
        <v>2812</v>
      </c>
      <c r="B977" s="321" t="s">
        <v>2813</v>
      </c>
    </row>
    <row r="978" spans="1:2">
      <c r="A978" s="321" t="s">
        <v>2814</v>
      </c>
      <c r="B978" s="321" t="s">
        <v>2815</v>
      </c>
    </row>
    <row r="979" spans="1:2">
      <c r="A979" s="321" t="s">
        <v>2816</v>
      </c>
      <c r="B979" s="321" t="s">
        <v>2817</v>
      </c>
    </row>
    <row r="980" spans="1:2">
      <c r="A980" s="321" t="s">
        <v>2818</v>
      </c>
      <c r="B980" s="321" t="s">
        <v>2819</v>
      </c>
    </row>
    <row r="981" spans="1:2">
      <c r="A981" s="321" t="s">
        <v>2820</v>
      </c>
      <c r="B981" s="321" t="s">
        <v>2821</v>
      </c>
    </row>
    <row r="982" spans="1:2">
      <c r="A982" s="321" t="s">
        <v>2822</v>
      </c>
      <c r="B982" s="321" t="s">
        <v>2823</v>
      </c>
    </row>
    <row r="983" spans="1:2">
      <c r="A983" s="321" t="s">
        <v>2824</v>
      </c>
      <c r="B983" s="321" t="s">
        <v>2825</v>
      </c>
    </row>
    <row r="984" spans="1:2">
      <c r="A984" s="321" t="s">
        <v>2826</v>
      </c>
      <c r="B984" s="321" t="s">
        <v>2827</v>
      </c>
    </row>
    <row r="985" spans="1:2">
      <c r="A985" s="321" t="s">
        <v>2828</v>
      </c>
      <c r="B985" s="321" t="s">
        <v>2829</v>
      </c>
    </row>
    <row r="986" spans="1:2">
      <c r="A986" s="321" t="s">
        <v>2830</v>
      </c>
      <c r="B986" s="321" t="s">
        <v>2831</v>
      </c>
    </row>
    <row r="987" spans="1:2">
      <c r="A987" s="321" t="s">
        <v>2832</v>
      </c>
      <c r="B987" s="321" t="s">
        <v>2833</v>
      </c>
    </row>
    <row r="988" spans="1:2">
      <c r="A988" s="321" t="s">
        <v>2834</v>
      </c>
      <c r="B988" s="321" t="s">
        <v>2835</v>
      </c>
    </row>
    <row r="989" spans="1:2">
      <c r="A989" s="321" t="s">
        <v>2836</v>
      </c>
      <c r="B989" s="321" t="s">
        <v>2837</v>
      </c>
    </row>
    <row r="990" spans="1:2">
      <c r="A990" s="321" t="s">
        <v>2838</v>
      </c>
      <c r="B990" s="321" t="s">
        <v>2839</v>
      </c>
    </row>
    <row r="991" spans="1:2">
      <c r="A991" s="321" t="s">
        <v>2840</v>
      </c>
      <c r="B991" s="321" t="s">
        <v>2841</v>
      </c>
    </row>
    <row r="992" spans="1:2">
      <c r="A992" s="321" t="s">
        <v>2842</v>
      </c>
      <c r="B992" s="321" t="s">
        <v>2843</v>
      </c>
    </row>
    <row r="993" spans="1:2">
      <c r="A993" s="321" t="s">
        <v>2844</v>
      </c>
      <c r="B993" s="321" t="s">
        <v>2845</v>
      </c>
    </row>
    <row r="994" spans="1:2">
      <c r="A994" s="321" t="s">
        <v>2846</v>
      </c>
      <c r="B994" s="321" t="s">
        <v>2847</v>
      </c>
    </row>
    <row r="995" spans="1:2">
      <c r="A995" s="321" t="s">
        <v>2848</v>
      </c>
      <c r="B995" s="321" t="s">
        <v>2849</v>
      </c>
    </row>
    <row r="996" spans="1:2">
      <c r="A996" s="321" t="s">
        <v>2850</v>
      </c>
      <c r="B996" s="321" t="s">
        <v>2851</v>
      </c>
    </row>
    <row r="997" spans="1:2">
      <c r="A997" s="321" t="s">
        <v>2852</v>
      </c>
      <c r="B997" s="321" t="s">
        <v>2853</v>
      </c>
    </row>
    <row r="998" spans="1:2">
      <c r="A998" s="321" t="s">
        <v>2854</v>
      </c>
      <c r="B998" s="321" t="s">
        <v>2855</v>
      </c>
    </row>
    <row r="999" spans="1:2">
      <c r="A999" s="321" t="s">
        <v>2856</v>
      </c>
      <c r="B999" s="321" t="s">
        <v>2857</v>
      </c>
    </row>
    <row r="1000" spans="1:2">
      <c r="A1000" s="321" t="s">
        <v>2858</v>
      </c>
      <c r="B1000" s="321" t="s">
        <v>2859</v>
      </c>
    </row>
    <row r="1001" spans="1:2">
      <c r="A1001" s="321" t="s">
        <v>2860</v>
      </c>
      <c r="B1001" s="321" t="s">
        <v>2861</v>
      </c>
    </row>
    <row r="1002" spans="1:2">
      <c r="A1002" s="321" t="s">
        <v>2862</v>
      </c>
      <c r="B1002" s="321" t="s">
        <v>2863</v>
      </c>
    </row>
    <row r="1003" spans="1:2">
      <c r="A1003" s="321" t="s">
        <v>2864</v>
      </c>
      <c r="B1003" s="321" t="s">
        <v>2865</v>
      </c>
    </row>
    <row r="1004" spans="1:2">
      <c r="A1004" s="321" t="s">
        <v>2866</v>
      </c>
      <c r="B1004" s="321" t="s">
        <v>2867</v>
      </c>
    </row>
    <row r="1005" spans="1:2">
      <c r="A1005" s="321" t="s">
        <v>2868</v>
      </c>
      <c r="B1005" s="321" t="s">
        <v>2869</v>
      </c>
    </row>
    <row r="1006" spans="1:2">
      <c r="A1006" s="321" t="s">
        <v>2870</v>
      </c>
      <c r="B1006" s="321" t="s">
        <v>2871</v>
      </c>
    </row>
    <row r="1007" spans="1:2">
      <c r="A1007" s="321" t="s">
        <v>2872</v>
      </c>
      <c r="B1007" s="321" t="s">
        <v>2873</v>
      </c>
    </row>
    <row r="1008" spans="1:2">
      <c r="A1008" s="321" t="s">
        <v>2874</v>
      </c>
      <c r="B1008" s="321" t="s">
        <v>2875</v>
      </c>
    </row>
    <row r="1009" spans="1:2">
      <c r="A1009" s="321" t="s">
        <v>2876</v>
      </c>
      <c r="B1009" s="321" t="s">
        <v>2877</v>
      </c>
    </row>
    <row r="1010" spans="1:2">
      <c r="A1010" s="321" t="s">
        <v>2878</v>
      </c>
      <c r="B1010" s="321" t="s">
        <v>2879</v>
      </c>
    </row>
    <row r="1011" spans="1:2">
      <c r="A1011" s="321" t="s">
        <v>2880</v>
      </c>
      <c r="B1011" s="321" t="s">
        <v>2881</v>
      </c>
    </row>
    <row r="1012" spans="1:2">
      <c r="A1012" s="321" t="s">
        <v>2882</v>
      </c>
      <c r="B1012" s="321" t="s">
        <v>2883</v>
      </c>
    </row>
    <row r="1013" spans="1:2">
      <c r="A1013" s="321" t="s">
        <v>2884</v>
      </c>
      <c r="B1013" s="321" t="s">
        <v>2885</v>
      </c>
    </row>
    <row r="1014" spans="1:2">
      <c r="A1014" s="321" t="s">
        <v>2886</v>
      </c>
      <c r="B1014" s="321" t="s">
        <v>2887</v>
      </c>
    </row>
    <row r="1015" spans="1:2">
      <c r="A1015" s="321" t="s">
        <v>2888</v>
      </c>
      <c r="B1015" s="321" t="s">
        <v>2889</v>
      </c>
    </row>
    <row r="1016" spans="1:2">
      <c r="A1016" s="321" t="s">
        <v>2890</v>
      </c>
      <c r="B1016" s="321" t="s">
        <v>2891</v>
      </c>
    </row>
    <row r="1017" spans="1:2">
      <c r="A1017" s="321" t="s">
        <v>2892</v>
      </c>
      <c r="B1017" s="321" t="s">
        <v>2893</v>
      </c>
    </row>
    <row r="1018" spans="1:2">
      <c r="A1018" s="321" t="s">
        <v>2894</v>
      </c>
      <c r="B1018" s="321" t="s">
        <v>2895</v>
      </c>
    </row>
    <row r="1019" spans="1:2">
      <c r="A1019" s="321" t="s">
        <v>2896</v>
      </c>
      <c r="B1019" s="321" t="s">
        <v>2897</v>
      </c>
    </row>
    <row r="1020" spans="1:2">
      <c r="A1020" s="321" t="s">
        <v>2898</v>
      </c>
      <c r="B1020" s="321" t="s">
        <v>2899</v>
      </c>
    </row>
    <row r="1021" spans="1:2">
      <c r="A1021" s="321" t="s">
        <v>2900</v>
      </c>
      <c r="B1021" s="321" t="s">
        <v>2901</v>
      </c>
    </row>
    <row r="1022" spans="1:2">
      <c r="A1022" s="321" t="s">
        <v>2902</v>
      </c>
      <c r="B1022" s="321" t="s">
        <v>2903</v>
      </c>
    </row>
    <row r="1023" spans="1:2">
      <c r="A1023" s="321" t="s">
        <v>2904</v>
      </c>
      <c r="B1023" s="321" t="s">
        <v>2905</v>
      </c>
    </row>
    <row r="1024" spans="1:2">
      <c r="A1024" s="321" t="s">
        <v>2906</v>
      </c>
      <c r="B1024" s="321" t="s">
        <v>2907</v>
      </c>
    </row>
    <row r="1025" spans="1:2">
      <c r="A1025" s="321" t="s">
        <v>2908</v>
      </c>
      <c r="B1025" s="321" t="s">
        <v>2909</v>
      </c>
    </row>
    <row r="1026" spans="1:2">
      <c r="A1026" s="321" t="s">
        <v>2910</v>
      </c>
      <c r="B1026" s="321" t="s">
        <v>2911</v>
      </c>
    </row>
    <row r="1027" spans="1:2">
      <c r="A1027" s="321" t="s">
        <v>2912</v>
      </c>
      <c r="B1027" s="321" t="s">
        <v>2913</v>
      </c>
    </row>
    <row r="1028" spans="1:2">
      <c r="A1028" s="321" t="s">
        <v>2914</v>
      </c>
      <c r="B1028" s="321" t="s">
        <v>2915</v>
      </c>
    </row>
    <row r="1029" spans="1:2">
      <c r="A1029" s="321" t="s">
        <v>2916</v>
      </c>
      <c r="B1029" s="321" t="s">
        <v>2917</v>
      </c>
    </row>
    <row r="1030" spans="1:2">
      <c r="A1030" s="321" t="s">
        <v>2918</v>
      </c>
      <c r="B1030" s="321" t="s">
        <v>2919</v>
      </c>
    </row>
    <row r="1031" spans="1:2">
      <c r="A1031" s="321" t="s">
        <v>2920</v>
      </c>
      <c r="B1031" s="321" t="s">
        <v>2921</v>
      </c>
    </row>
    <row r="1032" spans="1:2">
      <c r="A1032" s="321" t="s">
        <v>2922</v>
      </c>
      <c r="B1032" s="321" t="s">
        <v>2923</v>
      </c>
    </row>
    <row r="1033" spans="1:2">
      <c r="A1033" s="321" t="s">
        <v>2924</v>
      </c>
      <c r="B1033" s="321" t="s">
        <v>2925</v>
      </c>
    </row>
    <row r="1034" spans="1:2">
      <c r="A1034" s="321" t="s">
        <v>2926</v>
      </c>
      <c r="B1034" s="321" t="s">
        <v>2927</v>
      </c>
    </row>
    <row r="1035" spans="1:2">
      <c r="A1035" s="321" t="s">
        <v>2928</v>
      </c>
      <c r="B1035" s="321" t="s">
        <v>2929</v>
      </c>
    </row>
    <row r="1036" spans="1:2">
      <c r="A1036" s="321" t="s">
        <v>2930</v>
      </c>
      <c r="B1036" s="321" t="s">
        <v>2931</v>
      </c>
    </row>
    <row r="1037" spans="1:2">
      <c r="A1037" s="321" t="s">
        <v>2932</v>
      </c>
      <c r="B1037" s="321" t="s">
        <v>2933</v>
      </c>
    </row>
    <row r="1038" spans="1:2">
      <c r="A1038" s="321" t="s">
        <v>2934</v>
      </c>
      <c r="B1038" s="321" t="s">
        <v>2935</v>
      </c>
    </row>
    <row r="1039" spans="1:2">
      <c r="A1039" s="321" t="s">
        <v>2936</v>
      </c>
      <c r="B1039" s="321" t="s">
        <v>2937</v>
      </c>
    </row>
    <row r="1040" spans="1:2">
      <c r="A1040" s="321" t="s">
        <v>2938</v>
      </c>
      <c r="B1040" s="321" t="s">
        <v>2939</v>
      </c>
    </row>
    <row r="1041" spans="1:2">
      <c r="A1041" s="321" t="s">
        <v>2940</v>
      </c>
      <c r="B1041" s="321" t="s">
        <v>2941</v>
      </c>
    </row>
    <row r="1042" spans="1:2">
      <c r="A1042" s="321" t="s">
        <v>2942</v>
      </c>
      <c r="B1042" s="321" t="s">
        <v>2943</v>
      </c>
    </row>
    <row r="1043" spans="1:2">
      <c r="A1043" s="321" t="s">
        <v>2944</v>
      </c>
      <c r="B1043" s="321" t="s">
        <v>2945</v>
      </c>
    </row>
    <row r="1044" spans="1:2">
      <c r="A1044" s="321" t="s">
        <v>2946</v>
      </c>
      <c r="B1044" s="321" t="s">
        <v>2947</v>
      </c>
    </row>
    <row r="1045" spans="1:2">
      <c r="A1045" s="321" t="s">
        <v>2948</v>
      </c>
      <c r="B1045" s="321" t="s">
        <v>2949</v>
      </c>
    </row>
    <row r="1046" spans="1:2">
      <c r="A1046" s="321" t="s">
        <v>2950</v>
      </c>
      <c r="B1046" s="321" t="s">
        <v>2951</v>
      </c>
    </row>
    <row r="1047" spans="1:2">
      <c r="A1047" s="321" t="s">
        <v>2952</v>
      </c>
      <c r="B1047" s="321" t="s">
        <v>2953</v>
      </c>
    </row>
    <row r="1048" spans="1:2">
      <c r="A1048" s="321" t="s">
        <v>2954</v>
      </c>
      <c r="B1048" s="321" t="s">
        <v>2955</v>
      </c>
    </row>
    <row r="1049" spans="1:2">
      <c r="A1049" s="321" t="s">
        <v>2956</v>
      </c>
      <c r="B1049" s="321" t="s">
        <v>2957</v>
      </c>
    </row>
    <row r="1050" spans="1:2">
      <c r="A1050" s="321" t="s">
        <v>2958</v>
      </c>
      <c r="B1050" s="321" t="s">
        <v>2959</v>
      </c>
    </row>
    <row r="1051" spans="1:2">
      <c r="A1051" s="321" t="s">
        <v>2960</v>
      </c>
      <c r="B1051" s="321" t="s">
        <v>2961</v>
      </c>
    </row>
    <row r="1052" spans="1:2">
      <c r="A1052" s="321" t="s">
        <v>2962</v>
      </c>
      <c r="B1052" s="321" t="s">
        <v>2963</v>
      </c>
    </row>
    <row r="1053" spans="1:2">
      <c r="A1053" s="321" t="s">
        <v>2964</v>
      </c>
      <c r="B1053" s="321" t="s">
        <v>2965</v>
      </c>
    </row>
    <row r="1054" spans="1:2">
      <c r="A1054" s="321" t="s">
        <v>2966</v>
      </c>
      <c r="B1054" s="321" t="s">
        <v>2967</v>
      </c>
    </row>
    <row r="1055" spans="1:2">
      <c r="A1055" s="321" t="s">
        <v>2968</v>
      </c>
      <c r="B1055" s="321" t="s">
        <v>2969</v>
      </c>
    </row>
    <row r="1056" spans="1:2">
      <c r="A1056" s="321" t="s">
        <v>2970</v>
      </c>
      <c r="B1056" s="321" t="s">
        <v>2971</v>
      </c>
    </row>
    <row r="1057" spans="1:2">
      <c r="A1057" s="321" t="s">
        <v>2972</v>
      </c>
      <c r="B1057" s="321" t="s">
        <v>2973</v>
      </c>
    </row>
    <row r="1058" spans="1:2">
      <c r="A1058" s="321" t="s">
        <v>2974</v>
      </c>
      <c r="B1058" s="321" t="s">
        <v>2975</v>
      </c>
    </row>
    <row r="1059" spans="1:2">
      <c r="A1059" s="321" t="s">
        <v>2976</v>
      </c>
      <c r="B1059" s="321" t="s">
        <v>2977</v>
      </c>
    </row>
    <row r="1060" spans="1:2">
      <c r="A1060" s="321" t="s">
        <v>2978</v>
      </c>
      <c r="B1060" s="321" t="s">
        <v>2979</v>
      </c>
    </row>
    <row r="1061" spans="1:2">
      <c r="A1061" s="321" t="s">
        <v>2980</v>
      </c>
      <c r="B1061" s="321" t="s">
        <v>2981</v>
      </c>
    </row>
    <row r="1062" spans="1:2">
      <c r="A1062" s="321" t="s">
        <v>2982</v>
      </c>
      <c r="B1062" s="321" t="s">
        <v>2983</v>
      </c>
    </row>
    <row r="1063" spans="1:2">
      <c r="A1063" s="321" t="s">
        <v>2984</v>
      </c>
      <c r="B1063" s="321" t="s">
        <v>2985</v>
      </c>
    </row>
    <row r="1064" spans="1:2">
      <c r="A1064" s="321" t="s">
        <v>2986</v>
      </c>
      <c r="B1064" s="321" t="s">
        <v>2987</v>
      </c>
    </row>
    <row r="1065" spans="1:2">
      <c r="A1065" s="321" t="s">
        <v>2988</v>
      </c>
      <c r="B1065" s="321" t="s">
        <v>2989</v>
      </c>
    </row>
    <row r="1066" spans="1:2">
      <c r="A1066" s="321" t="s">
        <v>2990</v>
      </c>
      <c r="B1066" s="321" t="s">
        <v>2991</v>
      </c>
    </row>
    <row r="1067" spans="1:2">
      <c r="A1067" s="321" t="s">
        <v>2992</v>
      </c>
      <c r="B1067" s="321" t="s">
        <v>2993</v>
      </c>
    </row>
    <row r="1068" spans="1:2">
      <c r="A1068" s="321" t="s">
        <v>2994</v>
      </c>
      <c r="B1068" s="321" t="s">
        <v>2995</v>
      </c>
    </row>
    <row r="1069" spans="1:2">
      <c r="A1069" s="321" t="s">
        <v>2996</v>
      </c>
      <c r="B1069" s="321" t="s">
        <v>2997</v>
      </c>
    </row>
    <row r="1070" spans="1:2">
      <c r="A1070" s="321" t="s">
        <v>2998</v>
      </c>
      <c r="B1070" s="321" t="s">
        <v>2999</v>
      </c>
    </row>
    <row r="1071" spans="1:2">
      <c r="A1071" s="321" t="s">
        <v>3000</v>
      </c>
      <c r="B1071" s="321" t="s">
        <v>3001</v>
      </c>
    </row>
    <row r="1072" spans="1:2">
      <c r="A1072" s="321" t="s">
        <v>3002</v>
      </c>
      <c r="B1072" s="321" t="s">
        <v>3003</v>
      </c>
    </row>
    <row r="1073" spans="1:2">
      <c r="A1073" s="321" t="s">
        <v>3004</v>
      </c>
      <c r="B1073" s="321" t="s">
        <v>3005</v>
      </c>
    </row>
    <row r="1074" spans="1:2">
      <c r="A1074" s="321" t="s">
        <v>3006</v>
      </c>
      <c r="B1074" s="321" t="s">
        <v>3007</v>
      </c>
    </row>
    <row r="1075" spans="1:2">
      <c r="A1075" s="321" t="s">
        <v>3008</v>
      </c>
      <c r="B1075" s="321" t="s">
        <v>3009</v>
      </c>
    </row>
    <row r="1076" spans="1:2">
      <c r="A1076" s="321" t="s">
        <v>3010</v>
      </c>
      <c r="B1076" s="321" t="s">
        <v>3011</v>
      </c>
    </row>
    <row r="1077" spans="1:2">
      <c r="A1077" s="321" t="s">
        <v>3012</v>
      </c>
      <c r="B1077" s="321" t="s">
        <v>3013</v>
      </c>
    </row>
    <row r="1078" spans="1:2">
      <c r="A1078" s="321" t="s">
        <v>3014</v>
      </c>
      <c r="B1078" s="321" t="s">
        <v>3015</v>
      </c>
    </row>
    <row r="1079" spans="1:2">
      <c r="A1079" s="321" t="s">
        <v>3016</v>
      </c>
      <c r="B1079" s="321" t="s">
        <v>3017</v>
      </c>
    </row>
    <row r="1080" spans="1:2">
      <c r="A1080" s="321" t="s">
        <v>3018</v>
      </c>
      <c r="B1080" s="321" t="s">
        <v>3019</v>
      </c>
    </row>
    <row r="1081" spans="1:2">
      <c r="A1081" s="321" t="s">
        <v>3020</v>
      </c>
      <c r="B1081" s="321" t="s">
        <v>3021</v>
      </c>
    </row>
    <row r="1082" spans="1:2">
      <c r="A1082" s="321" t="s">
        <v>3022</v>
      </c>
      <c r="B1082" s="321" t="s">
        <v>3023</v>
      </c>
    </row>
    <row r="1083" spans="1:2">
      <c r="A1083" s="321" t="s">
        <v>3024</v>
      </c>
      <c r="B1083" s="321" t="s">
        <v>3025</v>
      </c>
    </row>
    <row r="1084" spans="1:2">
      <c r="A1084" s="321" t="s">
        <v>3026</v>
      </c>
      <c r="B1084" s="321" t="s">
        <v>3027</v>
      </c>
    </row>
    <row r="1085" spans="1:2">
      <c r="A1085" s="321" t="s">
        <v>3028</v>
      </c>
      <c r="B1085" s="321" t="s">
        <v>3029</v>
      </c>
    </row>
    <row r="1086" spans="1:2">
      <c r="A1086" s="321" t="s">
        <v>3030</v>
      </c>
      <c r="B1086" s="321" t="s">
        <v>3031</v>
      </c>
    </row>
    <row r="1087" spans="1:2">
      <c r="A1087" s="321" t="s">
        <v>3032</v>
      </c>
      <c r="B1087" s="321" t="s">
        <v>3033</v>
      </c>
    </row>
    <row r="1088" spans="1:2">
      <c r="A1088" s="321" t="s">
        <v>3034</v>
      </c>
      <c r="B1088" s="321" t="s">
        <v>3035</v>
      </c>
    </row>
    <row r="1089" spans="1:2">
      <c r="A1089" s="321" t="s">
        <v>3036</v>
      </c>
      <c r="B1089" s="321" t="s">
        <v>3037</v>
      </c>
    </row>
    <row r="1090" spans="1:2">
      <c r="A1090" s="321" t="s">
        <v>3038</v>
      </c>
      <c r="B1090" s="321" t="s">
        <v>3039</v>
      </c>
    </row>
    <row r="1091" spans="1:2">
      <c r="A1091" s="321" t="s">
        <v>3040</v>
      </c>
      <c r="B1091" s="321" t="s">
        <v>3041</v>
      </c>
    </row>
    <row r="1092" spans="1:2">
      <c r="A1092" s="321" t="s">
        <v>3042</v>
      </c>
      <c r="B1092" s="321" t="s">
        <v>3043</v>
      </c>
    </row>
    <row r="1093" spans="1:2">
      <c r="A1093" s="321" t="s">
        <v>3044</v>
      </c>
      <c r="B1093" s="321" t="s">
        <v>3045</v>
      </c>
    </row>
    <row r="1094" spans="1:2">
      <c r="A1094" s="321" t="s">
        <v>3046</v>
      </c>
      <c r="B1094" s="321" t="s">
        <v>3047</v>
      </c>
    </row>
    <row r="1095" spans="1:2">
      <c r="A1095" s="321" t="s">
        <v>3048</v>
      </c>
      <c r="B1095" s="321" t="s">
        <v>3049</v>
      </c>
    </row>
    <row r="1096" spans="1:2">
      <c r="A1096" s="321" t="s">
        <v>3050</v>
      </c>
      <c r="B1096" s="321" t="s">
        <v>3051</v>
      </c>
    </row>
    <row r="1097" spans="1:2">
      <c r="A1097" s="321" t="s">
        <v>3052</v>
      </c>
      <c r="B1097" s="321" t="s">
        <v>3053</v>
      </c>
    </row>
    <row r="1098" spans="1:2">
      <c r="A1098" s="321" t="s">
        <v>3054</v>
      </c>
      <c r="B1098" s="321" t="s">
        <v>3055</v>
      </c>
    </row>
    <row r="1099" spans="1:2">
      <c r="A1099" s="321" t="s">
        <v>3056</v>
      </c>
      <c r="B1099" s="321" t="s">
        <v>3057</v>
      </c>
    </row>
    <row r="1100" spans="1:2">
      <c r="A1100" s="321" t="s">
        <v>3058</v>
      </c>
      <c r="B1100" s="321" t="s">
        <v>3059</v>
      </c>
    </row>
    <row r="1101" spans="1:2">
      <c r="A1101" s="321" t="s">
        <v>3060</v>
      </c>
      <c r="B1101" s="321" t="s">
        <v>3061</v>
      </c>
    </row>
    <row r="1102" spans="1:2">
      <c r="A1102" s="321" t="s">
        <v>3062</v>
      </c>
      <c r="B1102" s="321" t="s">
        <v>3063</v>
      </c>
    </row>
    <row r="1103" spans="1:2">
      <c r="A1103" s="321" t="s">
        <v>3064</v>
      </c>
      <c r="B1103" s="321" t="s">
        <v>3065</v>
      </c>
    </row>
    <row r="1104" spans="1:2">
      <c r="A1104" s="321" t="s">
        <v>3066</v>
      </c>
      <c r="B1104" s="321" t="s">
        <v>3067</v>
      </c>
    </row>
    <row r="1105" spans="1:2">
      <c r="A1105" s="321" t="s">
        <v>3068</v>
      </c>
      <c r="B1105" s="321" t="s">
        <v>3069</v>
      </c>
    </row>
    <row r="1106" spans="1:2">
      <c r="A1106" s="321" t="s">
        <v>3070</v>
      </c>
      <c r="B1106" s="321" t="s">
        <v>3071</v>
      </c>
    </row>
    <row r="1107" spans="1:2">
      <c r="A1107" s="321" t="s">
        <v>3072</v>
      </c>
      <c r="B1107" s="321" t="s">
        <v>3073</v>
      </c>
    </row>
    <row r="1108" spans="1:2">
      <c r="A1108" s="321" t="s">
        <v>3074</v>
      </c>
      <c r="B1108" s="321" t="s">
        <v>3075</v>
      </c>
    </row>
    <row r="1109" spans="1:2">
      <c r="A1109" s="321" t="s">
        <v>3076</v>
      </c>
      <c r="B1109" s="321" t="s">
        <v>3077</v>
      </c>
    </row>
    <row r="1110" spans="1:2">
      <c r="A1110" s="321" t="s">
        <v>3078</v>
      </c>
      <c r="B1110" s="321" t="s">
        <v>3079</v>
      </c>
    </row>
    <row r="1111" spans="1:2">
      <c r="A1111" s="321" t="s">
        <v>3080</v>
      </c>
      <c r="B1111" s="321" t="s">
        <v>3081</v>
      </c>
    </row>
    <row r="1112" spans="1:2">
      <c r="A1112" s="321" t="s">
        <v>3082</v>
      </c>
      <c r="B1112" s="321" t="s">
        <v>3083</v>
      </c>
    </row>
    <row r="1113" spans="1:2">
      <c r="A1113" s="321" t="s">
        <v>3084</v>
      </c>
      <c r="B1113" s="321" t="s">
        <v>3085</v>
      </c>
    </row>
    <row r="1114" spans="1:2">
      <c r="A1114" s="321" t="s">
        <v>3086</v>
      </c>
      <c r="B1114" s="321" t="s">
        <v>3087</v>
      </c>
    </row>
    <row r="1115" spans="1:2">
      <c r="A1115" s="321" t="s">
        <v>3088</v>
      </c>
      <c r="B1115" s="321" t="s">
        <v>3089</v>
      </c>
    </row>
    <row r="1116" spans="1:2">
      <c r="A1116" s="321" t="s">
        <v>3090</v>
      </c>
      <c r="B1116" s="321" t="s">
        <v>3091</v>
      </c>
    </row>
    <row r="1117" spans="1:2">
      <c r="A1117" s="321" t="s">
        <v>3092</v>
      </c>
      <c r="B1117" s="321" t="s">
        <v>3093</v>
      </c>
    </row>
    <row r="1118" spans="1:2">
      <c r="A1118" s="321" t="s">
        <v>3094</v>
      </c>
      <c r="B1118" s="321" t="s">
        <v>3095</v>
      </c>
    </row>
    <row r="1119" spans="1:2">
      <c r="A1119" s="321" t="s">
        <v>3096</v>
      </c>
      <c r="B1119" s="321" t="s">
        <v>3097</v>
      </c>
    </row>
    <row r="1120" spans="1:2">
      <c r="A1120" s="321" t="s">
        <v>3098</v>
      </c>
      <c r="B1120" s="321" t="s">
        <v>3099</v>
      </c>
    </row>
    <row r="1121" spans="1:2">
      <c r="A1121" s="321" t="s">
        <v>3100</v>
      </c>
      <c r="B1121" s="321" t="s">
        <v>3101</v>
      </c>
    </row>
    <row r="1122" spans="1:2">
      <c r="A1122" s="321" t="s">
        <v>3102</v>
      </c>
      <c r="B1122" s="321" t="s">
        <v>3103</v>
      </c>
    </row>
    <row r="1123" spans="1:2">
      <c r="A1123" s="321" t="s">
        <v>3104</v>
      </c>
      <c r="B1123" s="321" t="s">
        <v>3105</v>
      </c>
    </row>
    <row r="1124" spans="1:2">
      <c r="A1124" s="321" t="s">
        <v>3106</v>
      </c>
      <c r="B1124" s="321" t="s">
        <v>3107</v>
      </c>
    </row>
    <row r="1125" spans="1:2">
      <c r="A1125" s="321" t="s">
        <v>3108</v>
      </c>
      <c r="B1125" s="321" t="s">
        <v>3109</v>
      </c>
    </row>
    <row r="1126" spans="1:2">
      <c r="A1126" s="321" t="s">
        <v>3110</v>
      </c>
      <c r="B1126" s="321" t="s">
        <v>3111</v>
      </c>
    </row>
    <row r="1127" spans="1:2">
      <c r="A1127" s="321" t="s">
        <v>3112</v>
      </c>
      <c r="B1127" s="321" t="s">
        <v>3113</v>
      </c>
    </row>
    <row r="1128" spans="1:2">
      <c r="A1128" s="321" t="s">
        <v>3114</v>
      </c>
      <c r="B1128" s="321" t="s">
        <v>3115</v>
      </c>
    </row>
    <row r="1129" spans="1:2">
      <c r="A1129" s="321" t="s">
        <v>3116</v>
      </c>
      <c r="B1129" s="321" t="s">
        <v>3117</v>
      </c>
    </row>
    <row r="1130" spans="1:2">
      <c r="A1130" s="321" t="s">
        <v>3118</v>
      </c>
      <c r="B1130" s="321" t="s">
        <v>3119</v>
      </c>
    </row>
    <row r="1131" spans="1:2">
      <c r="A1131" s="321" t="s">
        <v>3120</v>
      </c>
      <c r="B1131" s="321" t="s">
        <v>3121</v>
      </c>
    </row>
    <row r="1132" spans="1:2">
      <c r="A1132" s="321" t="s">
        <v>3122</v>
      </c>
      <c r="B1132" s="321" t="s">
        <v>3123</v>
      </c>
    </row>
    <row r="1133" spans="1:2">
      <c r="A1133" s="321" t="s">
        <v>3124</v>
      </c>
      <c r="B1133" s="321" t="s">
        <v>3125</v>
      </c>
    </row>
    <row r="1134" spans="1:2">
      <c r="A1134" s="321" t="s">
        <v>3126</v>
      </c>
      <c r="B1134" s="321" t="s">
        <v>3127</v>
      </c>
    </row>
    <row r="1135" spans="1:2">
      <c r="A1135" s="321" t="s">
        <v>3128</v>
      </c>
      <c r="B1135" s="321" t="s">
        <v>3129</v>
      </c>
    </row>
    <row r="1136" spans="1:2">
      <c r="A1136" s="321" t="s">
        <v>3130</v>
      </c>
      <c r="B1136" s="321" t="s">
        <v>3131</v>
      </c>
    </row>
    <row r="1137" spans="1:2">
      <c r="A1137" s="321" t="s">
        <v>3132</v>
      </c>
      <c r="B1137" s="321" t="s">
        <v>3133</v>
      </c>
    </row>
    <row r="1138" spans="1:2">
      <c r="A1138" s="321" t="s">
        <v>3134</v>
      </c>
      <c r="B1138" s="321" t="s">
        <v>3135</v>
      </c>
    </row>
    <row r="1139" spans="1:2">
      <c r="A1139" s="321" t="s">
        <v>3136</v>
      </c>
      <c r="B1139" s="321" t="s">
        <v>3137</v>
      </c>
    </row>
    <row r="1140" spans="1:2">
      <c r="A1140" s="321" t="s">
        <v>3138</v>
      </c>
      <c r="B1140" s="321" t="s">
        <v>3139</v>
      </c>
    </row>
    <row r="1141" spans="1:2">
      <c r="A1141" s="321" t="s">
        <v>3140</v>
      </c>
      <c r="B1141" s="321" t="s">
        <v>3141</v>
      </c>
    </row>
    <row r="1142" spans="1:2">
      <c r="A1142" s="321" t="s">
        <v>3142</v>
      </c>
      <c r="B1142" s="321" t="s">
        <v>3143</v>
      </c>
    </row>
    <row r="1143" spans="1:2">
      <c r="A1143" s="321" t="s">
        <v>3144</v>
      </c>
      <c r="B1143" s="321" t="s">
        <v>3145</v>
      </c>
    </row>
    <row r="1144" spans="1:2">
      <c r="A1144" s="321" t="s">
        <v>3146</v>
      </c>
      <c r="B1144" s="321" t="s">
        <v>3147</v>
      </c>
    </row>
    <row r="1145" spans="1:2">
      <c r="A1145" s="321" t="s">
        <v>3148</v>
      </c>
      <c r="B1145" s="321" t="s">
        <v>3149</v>
      </c>
    </row>
    <row r="1146" spans="1:2">
      <c r="A1146" s="321" t="s">
        <v>3150</v>
      </c>
      <c r="B1146" s="321" t="s">
        <v>3151</v>
      </c>
    </row>
    <row r="1147" spans="1:2">
      <c r="A1147" s="321" t="s">
        <v>3152</v>
      </c>
      <c r="B1147" s="321" t="s">
        <v>3153</v>
      </c>
    </row>
    <row r="1148" spans="1:2">
      <c r="A1148" s="321" t="s">
        <v>3154</v>
      </c>
      <c r="B1148" s="321" t="s">
        <v>3155</v>
      </c>
    </row>
    <row r="1149" spans="1:2">
      <c r="A1149" s="321" t="s">
        <v>3156</v>
      </c>
      <c r="B1149" s="321" t="s">
        <v>3157</v>
      </c>
    </row>
    <row r="1150" spans="1:2">
      <c r="A1150" s="321" t="s">
        <v>3158</v>
      </c>
      <c r="B1150" s="321" t="s">
        <v>3159</v>
      </c>
    </row>
    <row r="1151" spans="1:2">
      <c r="A1151" s="321" t="s">
        <v>3160</v>
      </c>
      <c r="B1151" s="321" t="s">
        <v>3161</v>
      </c>
    </row>
    <row r="1152" spans="1:2">
      <c r="A1152" s="321" t="s">
        <v>3162</v>
      </c>
      <c r="B1152" s="321" t="s">
        <v>3163</v>
      </c>
    </row>
    <row r="1153" spans="1:2">
      <c r="A1153" s="321" t="s">
        <v>3164</v>
      </c>
      <c r="B1153" s="321" t="s">
        <v>3165</v>
      </c>
    </row>
    <row r="1154" spans="1:2">
      <c r="A1154" s="321" t="s">
        <v>3166</v>
      </c>
      <c r="B1154" s="321" t="s">
        <v>3167</v>
      </c>
    </row>
    <row r="1155" spans="1:2">
      <c r="A1155" s="321" t="s">
        <v>3168</v>
      </c>
      <c r="B1155" s="321" t="s">
        <v>3169</v>
      </c>
    </row>
    <row r="1156" spans="1:2">
      <c r="A1156" s="321" t="s">
        <v>3170</v>
      </c>
      <c r="B1156" s="321" t="s">
        <v>3171</v>
      </c>
    </row>
    <row r="1157" spans="1:2">
      <c r="A1157" s="321" t="s">
        <v>3172</v>
      </c>
      <c r="B1157" s="321" t="s">
        <v>3173</v>
      </c>
    </row>
    <row r="1158" spans="1:2">
      <c r="A1158" s="321" t="s">
        <v>3174</v>
      </c>
      <c r="B1158" s="321" t="s">
        <v>3175</v>
      </c>
    </row>
    <row r="1159" spans="1:2">
      <c r="A1159" s="321" t="s">
        <v>3176</v>
      </c>
      <c r="B1159" s="321" t="s">
        <v>3177</v>
      </c>
    </row>
    <row r="1160" spans="1:2">
      <c r="A1160" s="321" t="s">
        <v>3178</v>
      </c>
      <c r="B1160" s="321" t="s">
        <v>3179</v>
      </c>
    </row>
    <row r="1161" spans="1:2">
      <c r="A1161" s="321" t="s">
        <v>3180</v>
      </c>
      <c r="B1161" s="321" t="s">
        <v>3181</v>
      </c>
    </row>
    <row r="1162" spans="1:2">
      <c r="A1162" s="321" t="s">
        <v>3182</v>
      </c>
      <c r="B1162" s="321" t="s">
        <v>3183</v>
      </c>
    </row>
    <row r="1163" spans="1:2">
      <c r="A1163" s="321" t="s">
        <v>3184</v>
      </c>
      <c r="B1163" s="321" t="s">
        <v>3185</v>
      </c>
    </row>
    <row r="1164" spans="1:2">
      <c r="A1164" s="321" t="s">
        <v>3186</v>
      </c>
      <c r="B1164" s="321" t="s">
        <v>3187</v>
      </c>
    </row>
    <row r="1165" spans="1:2">
      <c r="A1165" s="321" t="s">
        <v>3188</v>
      </c>
      <c r="B1165" s="321" t="s">
        <v>3189</v>
      </c>
    </row>
    <row r="1166" spans="1:2">
      <c r="A1166" s="321" t="s">
        <v>3190</v>
      </c>
      <c r="B1166" s="321" t="s">
        <v>3191</v>
      </c>
    </row>
    <row r="1167" spans="1:2">
      <c r="A1167" s="321" t="s">
        <v>3192</v>
      </c>
      <c r="B1167" s="321" t="s">
        <v>3193</v>
      </c>
    </row>
    <row r="1168" spans="1:2">
      <c r="A1168" s="321" t="s">
        <v>3194</v>
      </c>
      <c r="B1168" s="321" t="s">
        <v>3195</v>
      </c>
    </row>
    <row r="1169" spans="1:2">
      <c r="A1169" s="321" t="s">
        <v>3196</v>
      </c>
      <c r="B1169" s="321" t="s">
        <v>3197</v>
      </c>
    </row>
    <row r="1170" spans="1:2">
      <c r="A1170" s="321" t="s">
        <v>3198</v>
      </c>
      <c r="B1170" s="321" t="s">
        <v>3199</v>
      </c>
    </row>
    <row r="1171" spans="1:2">
      <c r="A1171" s="321" t="s">
        <v>3200</v>
      </c>
      <c r="B1171" s="321" t="s">
        <v>3201</v>
      </c>
    </row>
    <row r="1172" spans="1:2">
      <c r="A1172" s="321" t="s">
        <v>3202</v>
      </c>
      <c r="B1172" s="321" t="s">
        <v>3203</v>
      </c>
    </row>
    <row r="1173" spans="1:2">
      <c r="A1173" s="321" t="s">
        <v>3204</v>
      </c>
      <c r="B1173" s="321" t="s">
        <v>3205</v>
      </c>
    </row>
    <row r="1174" spans="1:2">
      <c r="A1174" s="321" t="s">
        <v>3206</v>
      </c>
      <c r="B1174" s="321" t="s">
        <v>3207</v>
      </c>
    </row>
    <row r="1175" spans="1:2">
      <c r="A1175" s="321" t="s">
        <v>3208</v>
      </c>
      <c r="B1175" s="321" t="s">
        <v>3209</v>
      </c>
    </row>
    <row r="1176" spans="1:2">
      <c r="A1176" s="321" t="s">
        <v>3210</v>
      </c>
      <c r="B1176" s="321" t="s">
        <v>3211</v>
      </c>
    </row>
    <row r="1177" spans="1:2">
      <c r="A1177" s="321" t="s">
        <v>3212</v>
      </c>
      <c r="B1177" s="321" t="s">
        <v>3213</v>
      </c>
    </row>
    <row r="1178" spans="1:2">
      <c r="A1178" s="321" t="s">
        <v>3214</v>
      </c>
      <c r="B1178" s="321" t="s">
        <v>3215</v>
      </c>
    </row>
    <row r="1179" spans="1:2">
      <c r="A1179" s="321" t="s">
        <v>3216</v>
      </c>
      <c r="B1179" s="321" t="s">
        <v>3217</v>
      </c>
    </row>
    <row r="1180" spans="1:2">
      <c r="A1180" s="321" t="s">
        <v>3218</v>
      </c>
      <c r="B1180" s="321" t="s">
        <v>3219</v>
      </c>
    </row>
    <row r="1181" spans="1:2">
      <c r="A1181" s="321" t="s">
        <v>3220</v>
      </c>
      <c r="B1181" s="321" t="s">
        <v>3221</v>
      </c>
    </row>
    <row r="1182" spans="1:2">
      <c r="A1182" s="321" t="s">
        <v>3222</v>
      </c>
      <c r="B1182" s="321" t="s">
        <v>3223</v>
      </c>
    </row>
    <row r="1183" spans="1:2">
      <c r="A1183" s="321" t="s">
        <v>3224</v>
      </c>
      <c r="B1183" s="321" t="s">
        <v>3225</v>
      </c>
    </row>
    <row r="1184" spans="1:2">
      <c r="A1184" s="321" t="s">
        <v>3226</v>
      </c>
      <c r="B1184" s="321" t="s">
        <v>3227</v>
      </c>
    </row>
    <row r="1185" spans="1:2">
      <c r="A1185" s="321" t="s">
        <v>3228</v>
      </c>
      <c r="B1185" s="321" t="s">
        <v>3229</v>
      </c>
    </row>
    <row r="1186" spans="1:2">
      <c r="A1186" s="321" t="s">
        <v>3230</v>
      </c>
      <c r="B1186" s="321" t="s">
        <v>3231</v>
      </c>
    </row>
    <row r="1187" spans="1:2">
      <c r="A1187" s="321" t="s">
        <v>3232</v>
      </c>
      <c r="B1187" s="321" t="s">
        <v>3233</v>
      </c>
    </row>
    <row r="1188" spans="1:2">
      <c r="A1188" s="321" t="s">
        <v>3234</v>
      </c>
      <c r="B1188" s="321" t="s">
        <v>3235</v>
      </c>
    </row>
    <row r="1189" spans="1:2">
      <c r="A1189" s="321" t="s">
        <v>3236</v>
      </c>
      <c r="B1189" s="321" t="s">
        <v>3237</v>
      </c>
    </row>
    <row r="1190" spans="1:2">
      <c r="A1190" s="321" t="s">
        <v>3238</v>
      </c>
      <c r="B1190" s="321" t="s">
        <v>3239</v>
      </c>
    </row>
    <row r="1191" spans="1:2">
      <c r="A1191" s="321" t="s">
        <v>3240</v>
      </c>
      <c r="B1191" s="321" t="s">
        <v>3241</v>
      </c>
    </row>
    <row r="1192" spans="1:2">
      <c r="A1192" s="321" t="s">
        <v>3242</v>
      </c>
      <c r="B1192" s="321" t="s">
        <v>3243</v>
      </c>
    </row>
    <row r="1193" spans="1:2">
      <c r="A1193" s="321" t="s">
        <v>3244</v>
      </c>
      <c r="B1193" s="321" t="s">
        <v>3245</v>
      </c>
    </row>
    <row r="1194" spans="1:2">
      <c r="A1194" s="321" t="s">
        <v>3246</v>
      </c>
      <c r="B1194" s="321" t="s">
        <v>3247</v>
      </c>
    </row>
    <row r="1195" spans="1:2">
      <c r="A1195" s="321" t="s">
        <v>3248</v>
      </c>
      <c r="B1195" s="321" t="s">
        <v>3249</v>
      </c>
    </row>
    <row r="1196" spans="1:2">
      <c r="A1196" s="321" t="s">
        <v>3250</v>
      </c>
      <c r="B1196" s="321" t="s">
        <v>3251</v>
      </c>
    </row>
    <row r="1197" spans="1:2">
      <c r="A1197" s="321" t="s">
        <v>3252</v>
      </c>
      <c r="B1197" s="321" t="s">
        <v>3253</v>
      </c>
    </row>
    <row r="1198" spans="1:2">
      <c r="A1198" s="321" t="s">
        <v>3254</v>
      </c>
      <c r="B1198" s="321" t="s">
        <v>3255</v>
      </c>
    </row>
    <row r="1199" spans="1:2">
      <c r="A1199" s="321" t="s">
        <v>3256</v>
      </c>
      <c r="B1199" s="321" t="s">
        <v>3257</v>
      </c>
    </row>
    <row r="1200" spans="1:2">
      <c r="A1200" s="321" t="s">
        <v>3258</v>
      </c>
      <c r="B1200" s="321" t="s">
        <v>3259</v>
      </c>
    </row>
    <row r="1201" spans="1:2">
      <c r="A1201" s="321" t="s">
        <v>3260</v>
      </c>
      <c r="B1201" s="321" t="s">
        <v>3261</v>
      </c>
    </row>
    <row r="1202" spans="1:2">
      <c r="A1202" s="321" t="s">
        <v>3262</v>
      </c>
      <c r="B1202" s="321" t="s">
        <v>3263</v>
      </c>
    </row>
    <row r="1203" spans="1:2">
      <c r="A1203" s="321" t="s">
        <v>3264</v>
      </c>
      <c r="B1203" s="321" t="s">
        <v>3265</v>
      </c>
    </row>
    <row r="1204" spans="1:2">
      <c r="A1204" s="321" t="s">
        <v>3266</v>
      </c>
      <c r="B1204" s="321" t="s">
        <v>3267</v>
      </c>
    </row>
    <row r="1205" spans="1:2">
      <c r="A1205" s="321" t="s">
        <v>3268</v>
      </c>
      <c r="B1205" s="321" t="s">
        <v>3269</v>
      </c>
    </row>
    <row r="1206" spans="1:2">
      <c r="A1206" s="321" t="s">
        <v>3270</v>
      </c>
      <c r="B1206" s="321" t="s">
        <v>3271</v>
      </c>
    </row>
    <row r="1207" spans="1:2">
      <c r="A1207" s="321" t="s">
        <v>3272</v>
      </c>
      <c r="B1207" s="321" t="s">
        <v>3273</v>
      </c>
    </row>
    <row r="1208" spans="1:2">
      <c r="A1208" s="321" t="s">
        <v>3274</v>
      </c>
      <c r="B1208" s="321" t="s">
        <v>3275</v>
      </c>
    </row>
    <row r="1209" spans="1:2">
      <c r="A1209" s="321" t="s">
        <v>3276</v>
      </c>
      <c r="B1209" s="321" t="s">
        <v>3277</v>
      </c>
    </row>
    <row r="1210" spans="1:2">
      <c r="A1210" s="321" t="s">
        <v>3278</v>
      </c>
      <c r="B1210" s="321" t="s">
        <v>3279</v>
      </c>
    </row>
    <row r="1211" spans="1:2">
      <c r="A1211" s="321" t="s">
        <v>3280</v>
      </c>
      <c r="B1211" s="321" t="s">
        <v>3281</v>
      </c>
    </row>
    <row r="1212" spans="1:2">
      <c r="A1212" s="321" t="s">
        <v>3282</v>
      </c>
      <c r="B1212" s="321" t="s">
        <v>3283</v>
      </c>
    </row>
    <row r="1213" spans="1:2">
      <c r="A1213" s="321" t="s">
        <v>3284</v>
      </c>
      <c r="B1213" s="321" t="s">
        <v>3285</v>
      </c>
    </row>
    <row r="1214" spans="1:2">
      <c r="A1214" s="321" t="s">
        <v>3286</v>
      </c>
      <c r="B1214" s="321" t="s">
        <v>3287</v>
      </c>
    </row>
    <row r="1215" spans="1:2">
      <c r="A1215" s="321" t="s">
        <v>3288</v>
      </c>
      <c r="B1215" s="321" t="s">
        <v>3289</v>
      </c>
    </row>
    <row r="1216" spans="1:2">
      <c r="A1216" s="321" t="s">
        <v>3290</v>
      </c>
      <c r="B1216" s="321" t="s">
        <v>3291</v>
      </c>
    </row>
    <row r="1217" spans="1:2">
      <c r="A1217" s="321" t="s">
        <v>3292</v>
      </c>
      <c r="B1217" s="321" t="s">
        <v>3293</v>
      </c>
    </row>
    <row r="1218" spans="1:2">
      <c r="A1218" s="321" t="s">
        <v>3294</v>
      </c>
      <c r="B1218" s="321" t="s">
        <v>3295</v>
      </c>
    </row>
    <row r="1219" spans="1:2">
      <c r="A1219" s="321" t="s">
        <v>3296</v>
      </c>
      <c r="B1219" s="321" t="s">
        <v>3297</v>
      </c>
    </row>
    <row r="1220" spans="1:2">
      <c r="A1220" s="321" t="s">
        <v>3298</v>
      </c>
      <c r="B1220" s="321" t="s">
        <v>3299</v>
      </c>
    </row>
    <row r="1221" spans="1:2">
      <c r="A1221" s="321" t="s">
        <v>3300</v>
      </c>
      <c r="B1221" s="321" t="s">
        <v>3301</v>
      </c>
    </row>
    <row r="1222" spans="1:2">
      <c r="A1222" s="321" t="s">
        <v>3302</v>
      </c>
      <c r="B1222" s="321" t="s">
        <v>3303</v>
      </c>
    </row>
    <row r="1223" spans="1:2">
      <c r="A1223" s="321" t="s">
        <v>3304</v>
      </c>
      <c r="B1223" s="321" t="s">
        <v>3305</v>
      </c>
    </row>
    <row r="1224" spans="1:2">
      <c r="A1224" s="321" t="s">
        <v>3306</v>
      </c>
      <c r="B1224" s="321" t="s">
        <v>3307</v>
      </c>
    </row>
    <row r="1225" spans="1:2">
      <c r="A1225" s="321" t="s">
        <v>3308</v>
      </c>
      <c r="B1225" s="321" t="s">
        <v>3309</v>
      </c>
    </row>
    <row r="1226" spans="1:2">
      <c r="A1226" s="321" t="s">
        <v>3310</v>
      </c>
      <c r="B1226" s="321" t="s">
        <v>3311</v>
      </c>
    </row>
    <row r="1227" spans="1:2">
      <c r="A1227" s="321" t="s">
        <v>3312</v>
      </c>
      <c r="B1227" s="321" t="s">
        <v>3313</v>
      </c>
    </row>
    <row r="1228" spans="1:2">
      <c r="A1228" s="321" t="s">
        <v>3314</v>
      </c>
      <c r="B1228" s="321" t="s">
        <v>3315</v>
      </c>
    </row>
    <row r="1229" spans="1:2">
      <c r="A1229" s="321" t="s">
        <v>3316</v>
      </c>
      <c r="B1229" s="321" t="s">
        <v>3317</v>
      </c>
    </row>
    <row r="1230" spans="1:2">
      <c r="A1230" s="321" t="s">
        <v>3318</v>
      </c>
      <c r="B1230" s="321" t="s">
        <v>3319</v>
      </c>
    </row>
    <row r="1231" spans="1:2">
      <c r="A1231" s="321" t="s">
        <v>3320</v>
      </c>
      <c r="B1231" s="321" t="s">
        <v>3321</v>
      </c>
    </row>
    <row r="1232" spans="1:2">
      <c r="A1232" s="321" t="s">
        <v>3322</v>
      </c>
      <c r="B1232" s="321" t="s">
        <v>3323</v>
      </c>
    </row>
    <row r="1233" spans="1:2">
      <c r="A1233" s="321" t="s">
        <v>3324</v>
      </c>
      <c r="B1233" s="321" t="s">
        <v>3325</v>
      </c>
    </row>
    <row r="1234" spans="1:2">
      <c r="A1234" s="321" t="s">
        <v>3326</v>
      </c>
      <c r="B1234" s="321" t="s">
        <v>3327</v>
      </c>
    </row>
    <row r="1235" spans="1:2">
      <c r="A1235" s="321" t="s">
        <v>3328</v>
      </c>
      <c r="B1235" s="321" t="s">
        <v>3329</v>
      </c>
    </row>
    <row r="1236" spans="1:2">
      <c r="A1236" s="321" t="s">
        <v>3330</v>
      </c>
      <c r="B1236" s="321" t="s">
        <v>3331</v>
      </c>
    </row>
    <row r="1237" spans="1:2">
      <c r="A1237" s="321" t="s">
        <v>3332</v>
      </c>
      <c r="B1237" s="321" t="s">
        <v>3333</v>
      </c>
    </row>
    <row r="1238" spans="1:2">
      <c r="A1238" s="321" t="s">
        <v>3334</v>
      </c>
      <c r="B1238" s="321" t="s">
        <v>3335</v>
      </c>
    </row>
    <row r="1239" spans="1:2">
      <c r="A1239" s="321" t="s">
        <v>3336</v>
      </c>
      <c r="B1239" s="321" t="s">
        <v>3337</v>
      </c>
    </row>
    <row r="1240" spans="1:2">
      <c r="A1240" s="321" t="s">
        <v>3338</v>
      </c>
      <c r="B1240" s="321" t="s">
        <v>3339</v>
      </c>
    </row>
    <row r="1241" spans="1:2">
      <c r="A1241" s="321" t="s">
        <v>3340</v>
      </c>
      <c r="B1241" s="321" t="s">
        <v>3341</v>
      </c>
    </row>
    <row r="1242" spans="1:2">
      <c r="A1242" s="321" t="s">
        <v>3342</v>
      </c>
      <c r="B1242" s="321" t="s">
        <v>3343</v>
      </c>
    </row>
    <row r="1243" spans="1:2">
      <c r="A1243" s="321" t="s">
        <v>3344</v>
      </c>
      <c r="B1243" s="321" t="s">
        <v>3345</v>
      </c>
    </row>
    <row r="1244" spans="1:2">
      <c r="A1244" s="321" t="s">
        <v>3346</v>
      </c>
      <c r="B1244" s="321" t="s">
        <v>3347</v>
      </c>
    </row>
    <row r="1245" spans="1:2">
      <c r="A1245" s="321" t="s">
        <v>3348</v>
      </c>
      <c r="B1245" s="321" t="s">
        <v>3349</v>
      </c>
    </row>
    <row r="1246" spans="1:2">
      <c r="A1246" s="321" t="s">
        <v>3350</v>
      </c>
      <c r="B1246" s="321" t="s">
        <v>3351</v>
      </c>
    </row>
    <row r="1247" spans="1:2">
      <c r="A1247" s="321" t="s">
        <v>3352</v>
      </c>
      <c r="B1247" s="321" t="s">
        <v>3353</v>
      </c>
    </row>
    <row r="1248" spans="1:2">
      <c r="A1248" s="321" t="s">
        <v>3354</v>
      </c>
      <c r="B1248" s="321" t="s">
        <v>3355</v>
      </c>
    </row>
    <row r="1249" spans="1:2">
      <c r="A1249" s="321" t="s">
        <v>3356</v>
      </c>
      <c r="B1249" s="321" t="s">
        <v>3357</v>
      </c>
    </row>
    <row r="1250" spans="1:2">
      <c r="A1250" s="321" t="s">
        <v>3358</v>
      </c>
      <c r="B1250" s="321" t="s">
        <v>3359</v>
      </c>
    </row>
    <row r="1251" spans="1:2">
      <c r="A1251" s="321" t="s">
        <v>3360</v>
      </c>
      <c r="B1251" s="321" t="s">
        <v>3361</v>
      </c>
    </row>
    <row r="1252" spans="1:2">
      <c r="A1252" s="321" t="s">
        <v>3362</v>
      </c>
      <c r="B1252" s="321" t="s">
        <v>3363</v>
      </c>
    </row>
    <row r="1253" spans="1:2">
      <c r="A1253" s="321" t="s">
        <v>3364</v>
      </c>
      <c r="B1253" s="321" t="s">
        <v>3365</v>
      </c>
    </row>
    <row r="1254" spans="1:2">
      <c r="A1254" s="321" t="s">
        <v>3366</v>
      </c>
      <c r="B1254" s="321" t="s">
        <v>3367</v>
      </c>
    </row>
    <row r="1255" spans="1:2">
      <c r="A1255" s="321" t="s">
        <v>3368</v>
      </c>
      <c r="B1255" s="321" t="s">
        <v>3369</v>
      </c>
    </row>
    <row r="1256" spans="1:2">
      <c r="A1256" s="321" t="s">
        <v>3370</v>
      </c>
      <c r="B1256" s="321" t="s">
        <v>3371</v>
      </c>
    </row>
    <row r="1257" spans="1:2">
      <c r="A1257" s="321" t="s">
        <v>3372</v>
      </c>
      <c r="B1257" s="321" t="s">
        <v>3373</v>
      </c>
    </row>
    <row r="1258" spans="1:2">
      <c r="A1258" s="321" t="s">
        <v>3374</v>
      </c>
      <c r="B1258" s="321" t="s">
        <v>3375</v>
      </c>
    </row>
    <row r="1259" spans="1:2">
      <c r="A1259" s="321" t="s">
        <v>3376</v>
      </c>
      <c r="B1259" s="321" t="s">
        <v>3377</v>
      </c>
    </row>
    <row r="1260" spans="1:2">
      <c r="A1260" s="321" t="s">
        <v>3378</v>
      </c>
      <c r="B1260" s="321" t="s">
        <v>3379</v>
      </c>
    </row>
    <row r="1261" spans="1:2">
      <c r="A1261" s="321" t="s">
        <v>3380</v>
      </c>
      <c r="B1261" s="321" t="s">
        <v>3381</v>
      </c>
    </row>
    <row r="1262" spans="1:2">
      <c r="A1262" s="321" t="s">
        <v>3382</v>
      </c>
      <c r="B1262" s="321" t="s">
        <v>3383</v>
      </c>
    </row>
    <row r="1263" spans="1:2">
      <c r="A1263" s="321" t="s">
        <v>3384</v>
      </c>
      <c r="B1263" s="321" t="s">
        <v>3385</v>
      </c>
    </row>
    <row r="1264" spans="1:2">
      <c r="A1264" s="321" t="s">
        <v>3386</v>
      </c>
      <c r="B1264" s="321" t="s">
        <v>3387</v>
      </c>
    </row>
    <row r="1265" spans="1:2">
      <c r="A1265" s="321" t="s">
        <v>3388</v>
      </c>
      <c r="B1265" s="321" t="s">
        <v>3389</v>
      </c>
    </row>
    <row r="1266" spans="1:2">
      <c r="A1266" s="321" t="s">
        <v>3390</v>
      </c>
      <c r="B1266" s="321" t="s">
        <v>3391</v>
      </c>
    </row>
    <row r="1267" spans="1:2">
      <c r="A1267" s="321" t="s">
        <v>3392</v>
      </c>
      <c r="B1267" s="321" t="s">
        <v>3393</v>
      </c>
    </row>
    <row r="1268" spans="1:2">
      <c r="A1268" s="321" t="s">
        <v>3394</v>
      </c>
      <c r="B1268" s="321" t="s">
        <v>3395</v>
      </c>
    </row>
    <row r="1269" spans="1:2">
      <c r="A1269" s="321" t="s">
        <v>3396</v>
      </c>
      <c r="B1269" s="321" t="s">
        <v>3397</v>
      </c>
    </row>
    <row r="1270" spans="1:2">
      <c r="A1270" s="321" t="s">
        <v>3398</v>
      </c>
      <c r="B1270" s="321" t="s">
        <v>3399</v>
      </c>
    </row>
    <row r="1271" spans="1:2">
      <c r="A1271" s="321" t="s">
        <v>3400</v>
      </c>
      <c r="B1271" s="321" t="s">
        <v>3401</v>
      </c>
    </row>
    <row r="1272" spans="1:2">
      <c r="A1272" s="321" t="s">
        <v>3402</v>
      </c>
      <c r="B1272" s="321" t="s">
        <v>3403</v>
      </c>
    </row>
    <row r="1273" spans="1:2">
      <c r="A1273" s="321" t="s">
        <v>3404</v>
      </c>
      <c r="B1273" s="321" t="s">
        <v>3405</v>
      </c>
    </row>
    <row r="1274" spans="1:2">
      <c r="A1274" s="321" t="s">
        <v>3406</v>
      </c>
      <c r="B1274" s="321" t="s">
        <v>3407</v>
      </c>
    </row>
    <row r="1275" spans="1:2">
      <c r="A1275" s="321" t="s">
        <v>3408</v>
      </c>
      <c r="B1275" s="321" t="s">
        <v>3409</v>
      </c>
    </row>
    <row r="1276" spans="1:2">
      <c r="A1276" s="321" t="s">
        <v>3410</v>
      </c>
      <c r="B1276" s="321" t="s">
        <v>3411</v>
      </c>
    </row>
    <row r="1277" spans="1:2">
      <c r="A1277" s="321" t="s">
        <v>3412</v>
      </c>
      <c r="B1277" s="321" t="s">
        <v>3413</v>
      </c>
    </row>
    <row r="1278" spans="1:2">
      <c r="A1278" s="321" t="s">
        <v>3414</v>
      </c>
      <c r="B1278" s="321" t="s">
        <v>3415</v>
      </c>
    </row>
    <row r="1279" spans="1:2">
      <c r="A1279" s="321" t="s">
        <v>3416</v>
      </c>
      <c r="B1279" s="321" t="s">
        <v>3417</v>
      </c>
    </row>
    <row r="1280" spans="1:2">
      <c r="A1280" s="321" t="s">
        <v>3418</v>
      </c>
      <c r="B1280" s="321" t="s">
        <v>3419</v>
      </c>
    </row>
    <row r="1281" spans="1:2">
      <c r="A1281" s="321" t="s">
        <v>3420</v>
      </c>
      <c r="B1281" s="321" t="s">
        <v>3421</v>
      </c>
    </row>
    <row r="1282" spans="1:2">
      <c r="A1282" s="321" t="s">
        <v>3422</v>
      </c>
      <c r="B1282" s="321" t="s">
        <v>3423</v>
      </c>
    </row>
    <row r="1283" spans="1:2">
      <c r="A1283" s="321" t="s">
        <v>3424</v>
      </c>
      <c r="B1283" s="321" t="s">
        <v>3425</v>
      </c>
    </row>
    <row r="1284" spans="1:2">
      <c r="A1284" s="321" t="s">
        <v>3426</v>
      </c>
      <c r="B1284" s="321" t="s">
        <v>3427</v>
      </c>
    </row>
    <row r="1285" spans="1:2">
      <c r="A1285" s="321" t="s">
        <v>3428</v>
      </c>
      <c r="B1285" s="321" t="s">
        <v>3429</v>
      </c>
    </row>
    <row r="1286" spans="1:2">
      <c r="A1286" s="321" t="s">
        <v>3430</v>
      </c>
      <c r="B1286" s="321" t="s">
        <v>3431</v>
      </c>
    </row>
    <row r="1287" spans="1:2">
      <c r="A1287" s="321" t="s">
        <v>3432</v>
      </c>
      <c r="B1287" s="321" t="s">
        <v>3433</v>
      </c>
    </row>
    <row r="1288" spans="1:2">
      <c r="A1288" s="321" t="s">
        <v>3434</v>
      </c>
      <c r="B1288" s="321" t="s">
        <v>3435</v>
      </c>
    </row>
    <row r="1289" spans="1:2">
      <c r="A1289" s="321" t="s">
        <v>3436</v>
      </c>
      <c r="B1289" s="321" t="s">
        <v>3437</v>
      </c>
    </row>
    <row r="1290" spans="1:2">
      <c r="A1290" s="321" t="s">
        <v>3438</v>
      </c>
      <c r="B1290" s="321" t="s">
        <v>3439</v>
      </c>
    </row>
    <row r="1291" spans="1:2">
      <c r="A1291" s="321" t="s">
        <v>3440</v>
      </c>
      <c r="B1291" s="321" t="s">
        <v>3441</v>
      </c>
    </row>
    <row r="1292" spans="1:2">
      <c r="A1292" s="321" t="s">
        <v>3442</v>
      </c>
      <c r="B1292" s="321" t="s">
        <v>3443</v>
      </c>
    </row>
    <row r="1293" spans="1:2">
      <c r="A1293" s="321" t="s">
        <v>3444</v>
      </c>
      <c r="B1293" s="321" t="s">
        <v>3445</v>
      </c>
    </row>
    <row r="1294" spans="1:2">
      <c r="A1294" s="321" t="s">
        <v>3446</v>
      </c>
      <c r="B1294" s="321" t="s">
        <v>3447</v>
      </c>
    </row>
    <row r="1295" spans="1:2">
      <c r="A1295" s="321" t="s">
        <v>3448</v>
      </c>
      <c r="B1295" s="321" t="s">
        <v>3449</v>
      </c>
    </row>
    <row r="1296" spans="1:2">
      <c r="A1296" s="321" t="s">
        <v>3450</v>
      </c>
      <c r="B1296" s="321" t="s">
        <v>3451</v>
      </c>
    </row>
    <row r="1297" spans="1:2">
      <c r="A1297" s="321" t="s">
        <v>3452</v>
      </c>
      <c r="B1297" s="321" t="s">
        <v>3453</v>
      </c>
    </row>
    <row r="1298" spans="1:2">
      <c r="A1298" s="321" t="s">
        <v>3454</v>
      </c>
      <c r="B1298" s="321" t="s">
        <v>3455</v>
      </c>
    </row>
    <row r="1299" spans="1:2">
      <c r="A1299" s="321" t="s">
        <v>3456</v>
      </c>
      <c r="B1299" s="321" t="s">
        <v>3457</v>
      </c>
    </row>
    <row r="1300" spans="1:2">
      <c r="A1300" s="321" t="s">
        <v>3458</v>
      </c>
      <c r="B1300" s="321" t="s">
        <v>3459</v>
      </c>
    </row>
    <row r="1301" spans="1:2">
      <c r="A1301" s="321" t="s">
        <v>3460</v>
      </c>
      <c r="B1301" s="321" t="s">
        <v>3461</v>
      </c>
    </row>
    <row r="1302" spans="1:2">
      <c r="A1302" s="321" t="s">
        <v>3462</v>
      </c>
      <c r="B1302" s="321" t="s">
        <v>3463</v>
      </c>
    </row>
    <row r="1303" spans="1:2">
      <c r="A1303" s="321" t="s">
        <v>3464</v>
      </c>
      <c r="B1303" s="321" t="s">
        <v>3465</v>
      </c>
    </row>
    <row r="1304" spans="1:2">
      <c r="A1304" s="321" t="s">
        <v>3466</v>
      </c>
      <c r="B1304" s="321" t="s">
        <v>3467</v>
      </c>
    </row>
    <row r="1305" spans="1:2">
      <c r="A1305" s="321" t="s">
        <v>3468</v>
      </c>
      <c r="B1305" s="321" t="s">
        <v>3469</v>
      </c>
    </row>
    <row r="1306" spans="1:2">
      <c r="A1306" s="321" t="s">
        <v>3470</v>
      </c>
      <c r="B1306" s="321" t="s">
        <v>3471</v>
      </c>
    </row>
    <row r="1307" spans="1:2">
      <c r="A1307" s="321" t="s">
        <v>3472</v>
      </c>
      <c r="B1307" s="321" t="s">
        <v>3473</v>
      </c>
    </row>
    <row r="1308" spans="1:2">
      <c r="A1308" s="321" t="s">
        <v>3474</v>
      </c>
      <c r="B1308" s="321" t="s">
        <v>3475</v>
      </c>
    </row>
    <row r="1309" spans="1:2">
      <c r="A1309" s="321" t="s">
        <v>3476</v>
      </c>
      <c r="B1309" s="321" t="s">
        <v>3477</v>
      </c>
    </row>
    <row r="1310" spans="1:2">
      <c r="A1310" s="321" t="s">
        <v>3478</v>
      </c>
      <c r="B1310" s="321" t="s">
        <v>3479</v>
      </c>
    </row>
    <row r="1311" spans="1:2">
      <c r="A1311" s="321" t="s">
        <v>3480</v>
      </c>
      <c r="B1311" s="321" t="s">
        <v>3481</v>
      </c>
    </row>
    <row r="1312" spans="1:2">
      <c r="A1312" s="321" t="s">
        <v>3482</v>
      </c>
      <c r="B1312" s="321" t="s">
        <v>3483</v>
      </c>
    </row>
    <row r="1313" spans="1:2">
      <c r="A1313" s="321" t="s">
        <v>3484</v>
      </c>
      <c r="B1313" s="321" t="s">
        <v>3485</v>
      </c>
    </row>
    <row r="1314" spans="1:2">
      <c r="A1314" s="321" t="s">
        <v>3486</v>
      </c>
      <c r="B1314" s="321" t="s">
        <v>3487</v>
      </c>
    </row>
    <row r="1315" spans="1:2">
      <c r="A1315" s="321" t="s">
        <v>3488</v>
      </c>
      <c r="B1315" s="321" t="s">
        <v>3489</v>
      </c>
    </row>
    <row r="1316" spans="1:2">
      <c r="A1316" s="321" t="s">
        <v>3490</v>
      </c>
      <c r="B1316" s="321" t="s">
        <v>3491</v>
      </c>
    </row>
    <row r="1317" spans="1:2">
      <c r="A1317" s="321" t="s">
        <v>3492</v>
      </c>
      <c r="B1317" s="321" t="s">
        <v>3493</v>
      </c>
    </row>
    <row r="1318" spans="1:2">
      <c r="A1318" s="321" t="s">
        <v>3494</v>
      </c>
      <c r="B1318" s="321" t="s">
        <v>3495</v>
      </c>
    </row>
    <row r="1319" spans="1:2">
      <c r="A1319" s="321" t="s">
        <v>3496</v>
      </c>
      <c r="B1319" s="321" t="s">
        <v>3497</v>
      </c>
    </row>
    <row r="1320" spans="1:2">
      <c r="A1320" s="321" t="s">
        <v>3498</v>
      </c>
      <c r="B1320" s="321" t="s">
        <v>3499</v>
      </c>
    </row>
    <row r="1321" spans="1:2">
      <c r="A1321" s="321" t="s">
        <v>3500</v>
      </c>
      <c r="B1321" s="321" t="s">
        <v>3501</v>
      </c>
    </row>
    <row r="1322" spans="1:2">
      <c r="A1322" s="321" t="s">
        <v>3502</v>
      </c>
      <c r="B1322" s="321" t="s">
        <v>3503</v>
      </c>
    </row>
    <row r="1323" spans="1:2">
      <c r="A1323" s="321" t="s">
        <v>3504</v>
      </c>
      <c r="B1323" s="321" t="s">
        <v>3505</v>
      </c>
    </row>
    <row r="1324" spans="1:2">
      <c r="A1324" s="321" t="s">
        <v>3506</v>
      </c>
      <c r="B1324" s="321" t="s">
        <v>3507</v>
      </c>
    </row>
    <row r="1325" spans="1:2">
      <c r="A1325" s="321" t="s">
        <v>3508</v>
      </c>
      <c r="B1325" s="321" t="s">
        <v>3509</v>
      </c>
    </row>
    <row r="1326" spans="1:2">
      <c r="A1326" s="321" t="s">
        <v>3510</v>
      </c>
      <c r="B1326" s="321" t="s">
        <v>3511</v>
      </c>
    </row>
    <row r="1327" spans="1:2">
      <c r="A1327" s="321" t="s">
        <v>3512</v>
      </c>
      <c r="B1327" s="321" t="s">
        <v>3513</v>
      </c>
    </row>
    <row r="1328" spans="1:2">
      <c r="A1328" s="321" t="s">
        <v>3514</v>
      </c>
      <c r="B1328" s="321" t="s">
        <v>3515</v>
      </c>
    </row>
    <row r="1329" spans="1:2">
      <c r="A1329" s="321" t="s">
        <v>3516</v>
      </c>
      <c r="B1329" s="321" t="s">
        <v>3517</v>
      </c>
    </row>
    <row r="1330" spans="1:2">
      <c r="A1330" s="321" t="s">
        <v>3518</v>
      </c>
      <c r="B1330" s="321" t="s">
        <v>3519</v>
      </c>
    </row>
    <row r="1331" spans="1:2">
      <c r="A1331" s="321" t="s">
        <v>3520</v>
      </c>
      <c r="B1331" s="321" t="s">
        <v>3521</v>
      </c>
    </row>
    <row r="1332" spans="1:2">
      <c r="A1332" s="321" t="s">
        <v>3522</v>
      </c>
      <c r="B1332" s="321" t="s">
        <v>3523</v>
      </c>
    </row>
    <row r="1333" spans="1:2">
      <c r="A1333" s="321" t="s">
        <v>3524</v>
      </c>
      <c r="B1333" s="321" t="s">
        <v>3525</v>
      </c>
    </row>
    <row r="1334" spans="1:2">
      <c r="A1334" s="321" t="s">
        <v>3526</v>
      </c>
      <c r="B1334" s="321" t="s">
        <v>3527</v>
      </c>
    </row>
    <row r="1335" spans="1:2">
      <c r="A1335" s="321" t="s">
        <v>3528</v>
      </c>
      <c r="B1335" s="321" t="s">
        <v>3529</v>
      </c>
    </row>
    <row r="1336" spans="1:2">
      <c r="A1336" s="321" t="s">
        <v>3530</v>
      </c>
      <c r="B1336" s="321" t="s">
        <v>3531</v>
      </c>
    </row>
    <row r="1337" spans="1:2">
      <c r="A1337" s="321" t="s">
        <v>3532</v>
      </c>
      <c r="B1337" s="321" t="s">
        <v>3533</v>
      </c>
    </row>
    <row r="1338" spans="1:2">
      <c r="A1338" s="321" t="s">
        <v>3534</v>
      </c>
      <c r="B1338" s="321" t="s">
        <v>3535</v>
      </c>
    </row>
    <row r="1339" spans="1:2">
      <c r="A1339" s="321" t="s">
        <v>3536</v>
      </c>
      <c r="B1339" s="321" t="s">
        <v>3537</v>
      </c>
    </row>
    <row r="1340" spans="1:2">
      <c r="A1340" s="321" t="s">
        <v>3538</v>
      </c>
      <c r="B1340" s="321" t="s">
        <v>3539</v>
      </c>
    </row>
    <row r="1341" spans="1:2">
      <c r="A1341" s="321" t="s">
        <v>3540</v>
      </c>
      <c r="B1341" s="321" t="s">
        <v>3541</v>
      </c>
    </row>
    <row r="1342" spans="1:2">
      <c r="A1342" s="321" t="s">
        <v>3542</v>
      </c>
      <c r="B1342" s="321" t="s">
        <v>3543</v>
      </c>
    </row>
    <row r="1343" spans="1:2">
      <c r="A1343" s="321" t="s">
        <v>3544</v>
      </c>
      <c r="B1343" s="321" t="s">
        <v>3545</v>
      </c>
    </row>
    <row r="1344" spans="1:2">
      <c r="A1344" s="321" t="s">
        <v>3546</v>
      </c>
      <c r="B1344" s="321" t="s">
        <v>3547</v>
      </c>
    </row>
    <row r="1345" spans="1:2">
      <c r="A1345" s="321" t="s">
        <v>3548</v>
      </c>
      <c r="B1345" s="321" t="s">
        <v>3549</v>
      </c>
    </row>
    <row r="1346" spans="1:2">
      <c r="A1346" s="321" t="s">
        <v>3550</v>
      </c>
      <c r="B1346" s="321" t="s">
        <v>3551</v>
      </c>
    </row>
    <row r="1347" spans="1:2">
      <c r="A1347" s="321" t="s">
        <v>3552</v>
      </c>
      <c r="B1347" s="321" t="s">
        <v>3553</v>
      </c>
    </row>
    <row r="1348" spans="1:2">
      <c r="A1348" s="321" t="s">
        <v>3554</v>
      </c>
      <c r="B1348" s="321" t="s">
        <v>3555</v>
      </c>
    </row>
    <row r="1349" spans="1:2">
      <c r="A1349" s="321" t="s">
        <v>3556</v>
      </c>
      <c r="B1349" s="321" t="s">
        <v>3557</v>
      </c>
    </row>
    <row r="1350" spans="1:2">
      <c r="A1350" s="321" t="s">
        <v>3558</v>
      </c>
      <c r="B1350" s="321" t="s">
        <v>3559</v>
      </c>
    </row>
    <row r="1351" spans="1:2">
      <c r="A1351" s="321" t="s">
        <v>3560</v>
      </c>
      <c r="B1351" s="321" t="s">
        <v>3561</v>
      </c>
    </row>
    <row r="1352" spans="1:2">
      <c r="A1352" s="321" t="s">
        <v>3562</v>
      </c>
      <c r="B1352" s="321" t="s">
        <v>3563</v>
      </c>
    </row>
    <row r="1353" spans="1:2">
      <c r="A1353" s="321" t="s">
        <v>3564</v>
      </c>
      <c r="B1353" s="321" t="s">
        <v>3565</v>
      </c>
    </row>
    <row r="1354" spans="1:2">
      <c r="A1354" s="321" t="s">
        <v>3566</v>
      </c>
      <c r="B1354" s="321" t="s">
        <v>3567</v>
      </c>
    </row>
    <row r="1355" spans="1:2">
      <c r="A1355" s="321" t="s">
        <v>3568</v>
      </c>
      <c r="B1355" s="321" t="s">
        <v>3569</v>
      </c>
    </row>
    <row r="1356" spans="1:2">
      <c r="A1356" s="321" t="s">
        <v>3570</v>
      </c>
      <c r="B1356" s="321" t="s">
        <v>3571</v>
      </c>
    </row>
    <row r="1357" spans="1:2">
      <c r="A1357" s="321" t="s">
        <v>3572</v>
      </c>
      <c r="B1357" s="321" t="s">
        <v>3573</v>
      </c>
    </row>
    <row r="1358" spans="1:2">
      <c r="A1358" s="321" t="s">
        <v>3574</v>
      </c>
      <c r="B1358" s="321" t="s">
        <v>3575</v>
      </c>
    </row>
    <row r="1359" spans="1:2">
      <c r="A1359" s="321" t="s">
        <v>3576</v>
      </c>
      <c r="B1359" s="321" t="s">
        <v>3577</v>
      </c>
    </row>
    <row r="1360" spans="1:2">
      <c r="A1360" s="321" t="s">
        <v>3578</v>
      </c>
      <c r="B1360" s="321" t="s">
        <v>3579</v>
      </c>
    </row>
    <row r="1361" spans="1:2">
      <c r="A1361" s="321" t="s">
        <v>3580</v>
      </c>
      <c r="B1361" s="321" t="s">
        <v>3581</v>
      </c>
    </row>
    <row r="1362" spans="1:2">
      <c r="A1362" s="321" t="s">
        <v>3582</v>
      </c>
      <c r="B1362" s="321" t="s">
        <v>3583</v>
      </c>
    </row>
    <row r="1363" spans="1:2">
      <c r="A1363" s="321" t="s">
        <v>3584</v>
      </c>
      <c r="B1363" s="321" t="s">
        <v>3585</v>
      </c>
    </row>
    <row r="1364" spans="1:2">
      <c r="A1364" s="321" t="s">
        <v>3586</v>
      </c>
      <c r="B1364" s="321" t="s">
        <v>3587</v>
      </c>
    </row>
    <row r="1365" spans="1:2">
      <c r="A1365" s="321" t="s">
        <v>3588</v>
      </c>
      <c r="B1365" s="321" t="s">
        <v>3589</v>
      </c>
    </row>
    <row r="1366" spans="1:2">
      <c r="A1366" s="321" t="s">
        <v>3590</v>
      </c>
      <c r="B1366" s="321" t="s">
        <v>3591</v>
      </c>
    </row>
    <row r="1367" spans="1:2">
      <c r="A1367" s="321" t="s">
        <v>3592</v>
      </c>
      <c r="B1367" s="321" t="s">
        <v>3593</v>
      </c>
    </row>
    <row r="1368" spans="1:2">
      <c r="A1368" s="321" t="s">
        <v>3594</v>
      </c>
      <c r="B1368" s="321" t="s">
        <v>3595</v>
      </c>
    </row>
    <row r="1369" spans="1:2">
      <c r="A1369" s="321" t="s">
        <v>3596</v>
      </c>
      <c r="B1369" s="321" t="s">
        <v>3597</v>
      </c>
    </row>
    <row r="1370" spans="1:2">
      <c r="A1370" s="321" t="s">
        <v>3598</v>
      </c>
      <c r="B1370" s="321" t="s">
        <v>3599</v>
      </c>
    </row>
    <row r="1371" spans="1:2">
      <c r="A1371" s="321" t="s">
        <v>3600</v>
      </c>
      <c r="B1371" s="321" t="s">
        <v>3601</v>
      </c>
    </row>
    <row r="1372" spans="1:2">
      <c r="A1372" s="321" t="s">
        <v>3602</v>
      </c>
      <c r="B1372" s="321" t="s">
        <v>3603</v>
      </c>
    </row>
    <row r="1373" spans="1:2">
      <c r="A1373" s="321" t="s">
        <v>3604</v>
      </c>
      <c r="B1373" s="321" t="s">
        <v>3605</v>
      </c>
    </row>
    <row r="1374" spans="1:2">
      <c r="A1374" s="321" t="s">
        <v>3606</v>
      </c>
      <c r="B1374" s="321" t="s">
        <v>3607</v>
      </c>
    </row>
    <row r="1375" spans="1:2">
      <c r="A1375" s="321" t="s">
        <v>3608</v>
      </c>
      <c r="B1375" s="321" t="s">
        <v>3609</v>
      </c>
    </row>
    <row r="1376" spans="1:2">
      <c r="A1376" s="321" t="s">
        <v>3610</v>
      </c>
      <c r="B1376" s="321" t="s">
        <v>3611</v>
      </c>
    </row>
    <row r="1377" spans="1:2">
      <c r="A1377" s="321" t="s">
        <v>3612</v>
      </c>
      <c r="B1377" s="321" t="s">
        <v>3613</v>
      </c>
    </row>
    <row r="1378" spans="1:2">
      <c r="A1378" s="321" t="s">
        <v>3614</v>
      </c>
      <c r="B1378" s="321" t="s">
        <v>3615</v>
      </c>
    </row>
    <row r="1379" spans="1:2">
      <c r="A1379" s="321" t="s">
        <v>3616</v>
      </c>
      <c r="B1379" s="321" t="s">
        <v>3617</v>
      </c>
    </row>
    <row r="1380" spans="1:2">
      <c r="A1380" s="321" t="s">
        <v>3618</v>
      </c>
      <c r="B1380" s="321" t="s">
        <v>3619</v>
      </c>
    </row>
    <row r="1381" spans="1:2">
      <c r="A1381" s="321" t="s">
        <v>3620</v>
      </c>
      <c r="B1381" s="321" t="s">
        <v>3621</v>
      </c>
    </row>
    <row r="1382" spans="1:2">
      <c r="A1382" s="321" t="s">
        <v>3622</v>
      </c>
      <c r="B1382" s="321" t="s">
        <v>3623</v>
      </c>
    </row>
    <row r="1383" spans="1:2">
      <c r="A1383" s="321" t="s">
        <v>3624</v>
      </c>
      <c r="B1383" s="321" t="s">
        <v>3625</v>
      </c>
    </row>
    <row r="1384" spans="1:2">
      <c r="A1384" s="321" t="s">
        <v>3626</v>
      </c>
      <c r="B1384" s="321" t="s">
        <v>3627</v>
      </c>
    </row>
    <row r="1385" spans="1:2">
      <c r="A1385" s="321" t="s">
        <v>3628</v>
      </c>
      <c r="B1385" s="321" t="s">
        <v>3629</v>
      </c>
    </row>
    <row r="1386" spans="1:2">
      <c r="A1386" s="321" t="s">
        <v>3630</v>
      </c>
      <c r="B1386" s="321" t="s">
        <v>3631</v>
      </c>
    </row>
    <row r="1387" spans="1:2">
      <c r="A1387" s="321" t="s">
        <v>3632</v>
      </c>
      <c r="B1387" s="321" t="s">
        <v>3633</v>
      </c>
    </row>
    <row r="1388" spans="1:2">
      <c r="A1388" s="321" t="s">
        <v>3634</v>
      </c>
      <c r="B1388" s="321" t="s">
        <v>3635</v>
      </c>
    </row>
    <row r="1389" spans="1:2">
      <c r="A1389" s="321" t="s">
        <v>3636</v>
      </c>
      <c r="B1389" s="321" t="s">
        <v>3637</v>
      </c>
    </row>
    <row r="1390" spans="1:2">
      <c r="A1390" s="321" t="s">
        <v>3638</v>
      </c>
      <c r="B1390" s="321" t="s">
        <v>3639</v>
      </c>
    </row>
    <row r="1391" spans="1:2">
      <c r="A1391" s="321" t="s">
        <v>3640</v>
      </c>
      <c r="B1391" s="321" t="s">
        <v>3641</v>
      </c>
    </row>
    <row r="1392" spans="1:2">
      <c r="A1392" s="321" t="s">
        <v>3642</v>
      </c>
      <c r="B1392" s="321" t="s">
        <v>3643</v>
      </c>
    </row>
    <row r="1393" spans="1:2">
      <c r="A1393" s="321" t="s">
        <v>3644</v>
      </c>
      <c r="B1393" s="321" t="s">
        <v>3645</v>
      </c>
    </row>
    <row r="1394" spans="1:2">
      <c r="A1394" s="321" t="s">
        <v>3646</v>
      </c>
      <c r="B1394" s="321" t="s">
        <v>3647</v>
      </c>
    </row>
    <row r="1395" spans="1:2">
      <c r="A1395" s="321" t="s">
        <v>3648</v>
      </c>
      <c r="B1395" s="321" t="s">
        <v>3649</v>
      </c>
    </row>
    <row r="1396" spans="1:2">
      <c r="A1396" s="321" t="s">
        <v>3650</v>
      </c>
      <c r="B1396" s="321" t="s">
        <v>3651</v>
      </c>
    </row>
    <row r="1397" spans="1:2">
      <c r="A1397" s="321" t="s">
        <v>3652</v>
      </c>
      <c r="B1397" s="321" t="s">
        <v>3653</v>
      </c>
    </row>
    <row r="1398" spans="1:2">
      <c r="A1398" s="321" t="s">
        <v>3654</v>
      </c>
      <c r="B1398" s="321" t="s">
        <v>3655</v>
      </c>
    </row>
    <row r="1399" spans="1:2">
      <c r="A1399" s="321" t="s">
        <v>3656</v>
      </c>
      <c r="B1399" s="321" t="s">
        <v>3657</v>
      </c>
    </row>
    <row r="1400" spans="1:2">
      <c r="A1400" s="321" t="s">
        <v>3658</v>
      </c>
      <c r="B1400" s="321" t="s">
        <v>3659</v>
      </c>
    </row>
    <row r="1401" spans="1:2">
      <c r="A1401" s="321" t="s">
        <v>3660</v>
      </c>
      <c r="B1401" s="321" t="s">
        <v>3661</v>
      </c>
    </row>
    <row r="1402" spans="1:2">
      <c r="A1402" s="321" t="s">
        <v>3662</v>
      </c>
      <c r="B1402" s="321" t="s">
        <v>3663</v>
      </c>
    </row>
    <row r="1403" spans="1:2">
      <c r="A1403" s="321" t="s">
        <v>3664</v>
      </c>
      <c r="B1403" s="321" t="s">
        <v>3665</v>
      </c>
    </row>
    <row r="1404" spans="1:2">
      <c r="A1404" s="321" t="s">
        <v>3666</v>
      </c>
      <c r="B1404" s="321" t="s">
        <v>3667</v>
      </c>
    </row>
    <row r="1405" spans="1:2">
      <c r="A1405" s="321" t="s">
        <v>3668</v>
      </c>
      <c r="B1405" s="321" t="s">
        <v>3669</v>
      </c>
    </row>
    <row r="1406" spans="1:2">
      <c r="A1406" s="321" t="s">
        <v>3670</v>
      </c>
      <c r="B1406" s="321" t="s">
        <v>3671</v>
      </c>
    </row>
    <row r="1407" spans="1:2">
      <c r="A1407" s="321" t="s">
        <v>3672</v>
      </c>
      <c r="B1407" s="321" t="s">
        <v>3673</v>
      </c>
    </row>
    <row r="1408" spans="1:2">
      <c r="A1408" s="321" t="s">
        <v>3674</v>
      </c>
      <c r="B1408" s="321" t="s">
        <v>3675</v>
      </c>
    </row>
    <row r="1409" spans="1:2">
      <c r="A1409" s="321" t="s">
        <v>3676</v>
      </c>
      <c r="B1409" s="321" t="s">
        <v>3677</v>
      </c>
    </row>
    <row r="1410" spans="1:2">
      <c r="A1410" s="321" t="s">
        <v>3678</v>
      </c>
      <c r="B1410" s="321" t="s">
        <v>3679</v>
      </c>
    </row>
    <row r="1411" spans="1:2">
      <c r="A1411" s="321" t="s">
        <v>3680</v>
      </c>
      <c r="B1411" s="321" t="s">
        <v>3681</v>
      </c>
    </row>
    <row r="1412" spans="1:2">
      <c r="A1412" s="321" t="s">
        <v>3682</v>
      </c>
      <c r="B1412" s="321" t="s">
        <v>3683</v>
      </c>
    </row>
    <row r="1413" spans="1:2">
      <c r="A1413" s="321" t="s">
        <v>3684</v>
      </c>
      <c r="B1413" s="321" t="s">
        <v>3685</v>
      </c>
    </row>
    <row r="1414" spans="1:2">
      <c r="A1414" s="321" t="s">
        <v>3686</v>
      </c>
      <c r="B1414" s="321" t="s">
        <v>3687</v>
      </c>
    </row>
    <row r="1415" spans="1:2">
      <c r="A1415" s="321" t="s">
        <v>3688</v>
      </c>
      <c r="B1415" s="321" t="s">
        <v>3689</v>
      </c>
    </row>
    <row r="1416" spans="1:2">
      <c r="A1416" s="321" t="s">
        <v>3690</v>
      </c>
      <c r="B1416" s="321" t="s">
        <v>3691</v>
      </c>
    </row>
    <row r="1417" spans="1:2">
      <c r="A1417" s="321" t="s">
        <v>3692</v>
      </c>
      <c r="B1417" s="321" t="s">
        <v>3693</v>
      </c>
    </row>
    <row r="1418" spans="1:2">
      <c r="A1418" s="321" t="s">
        <v>3694</v>
      </c>
      <c r="B1418" s="321" t="s">
        <v>3695</v>
      </c>
    </row>
    <row r="1419" spans="1:2">
      <c r="A1419" s="321" t="s">
        <v>3696</v>
      </c>
      <c r="B1419" s="321" t="s">
        <v>3697</v>
      </c>
    </row>
    <row r="1420" spans="1:2">
      <c r="A1420" s="321" t="s">
        <v>3698</v>
      </c>
      <c r="B1420" s="321" t="s">
        <v>3699</v>
      </c>
    </row>
    <row r="1421" spans="1:2">
      <c r="A1421" s="321" t="s">
        <v>3700</v>
      </c>
      <c r="B1421" s="321" t="s">
        <v>3701</v>
      </c>
    </row>
    <row r="1422" spans="1:2">
      <c r="A1422" s="321" t="s">
        <v>3702</v>
      </c>
      <c r="B1422" s="321" t="s">
        <v>3703</v>
      </c>
    </row>
    <row r="1423" spans="1:2">
      <c r="A1423" s="321" t="s">
        <v>3704</v>
      </c>
      <c r="B1423" s="321" t="s">
        <v>3705</v>
      </c>
    </row>
    <row r="1424" spans="1:2">
      <c r="A1424" s="321" t="s">
        <v>3706</v>
      </c>
      <c r="B1424" s="321" t="s">
        <v>3707</v>
      </c>
    </row>
    <row r="1425" spans="1:2">
      <c r="A1425" s="321" t="s">
        <v>3708</v>
      </c>
      <c r="B1425" s="321" t="s">
        <v>3709</v>
      </c>
    </row>
    <row r="1426" spans="1:2">
      <c r="A1426" s="321" t="s">
        <v>3710</v>
      </c>
      <c r="B1426" s="321" t="s">
        <v>3711</v>
      </c>
    </row>
    <row r="1427" spans="1:2">
      <c r="A1427" s="321" t="s">
        <v>3712</v>
      </c>
      <c r="B1427" s="321" t="s">
        <v>3713</v>
      </c>
    </row>
    <row r="1428" spans="1:2">
      <c r="A1428" s="321" t="s">
        <v>3714</v>
      </c>
      <c r="B1428" s="321" t="s">
        <v>3715</v>
      </c>
    </row>
    <row r="1429" spans="1:2">
      <c r="A1429" s="321" t="s">
        <v>3716</v>
      </c>
      <c r="B1429" s="321" t="s">
        <v>3717</v>
      </c>
    </row>
    <row r="1430" spans="1:2">
      <c r="A1430" s="321" t="s">
        <v>3718</v>
      </c>
      <c r="B1430" s="321" t="s">
        <v>3719</v>
      </c>
    </row>
    <row r="1431" spans="1:2">
      <c r="A1431" s="321" t="s">
        <v>3720</v>
      </c>
      <c r="B1431" s="321" t="s">
        <v>3721</v>
      </c>
    </row>
    <row r="1432" spans="1:2">
      <c r="A1432" s="321" t="s">
        <v>3722</v>
      </c>
      <c r="B1432" s="321" t="s">
        <v>3723</v>
      </c>
    </row>
    <row r="1433" spans="1:2">
      <c r="A1433" s="321" t="s">
        <v>3724</v>
      </c>
      <c r="B1433" s="321" t="s">
        <v>3725</v>
      </c>
    </row>
    <row r="1434" spans="1:2">
      <c r="A1434" s="321" t="s">
        <v>3726</v>
      </c>
      <c r="B1434" s="321" t="s">
        <v>3727</v>
      </c>
    </row>
    <row r="1435" spans="1:2">
      <c r="A1435" s="321" t="s">
        <v>3728</v>
      </c>
      <c r="B1435" s="321" t="s">
        <v>3729</v>
      </c>
    </row>
    <row r="1436" spans="1:2">
      <c r="A1436" s="321" t="s">
        <v>3730</v>
      </c>
      <c r="B1436" s="321" t="s">
        <v>3731</v>
      </c>
    </row>
    <row r="1437" spans="1:2">
      <c r="A1437" s="321" t="s">
        <v>3732</v>
      </c>
      <c r="B1437" s="321" t="s">
        <v>3733</v>
      </c>
    </row>
    <row r="1438" spans="1:2">
      <c r="A1438" s="321" t="s">
        <v>3734</v>
      </c>
      <c r="B1438" s="321" t="s">
        <v>3735</v>
      </c>
    </row>
    <row r="1439" spans="1:2">
      <c r="A1439" s="321" t="s">
        <v>3736</v>
      </c>
      <c r="B1439" s="321" t="s">
        <v>3737</v>
      </c>
    </row>
    <row r="1440" spans="1:2">
      <c r="A1440" s="321" t="s">
        <v>3738</v>
      </c>
      <c r="B1440" s="321" t="s">
        <v>3739</v>
      </c>
    </row>
    <row r="1441" spans="1:2">
      <c r="A1441" s="321" t="s">
        <v>3740</v>
      </c>
      <c r="B1441" s="321" t="s">
        <v>3741</v>
      </c>
    </row>
    <row r="1442" spans="1:2">
      <c r="A1442" s="321" t="s">
        <v>3742</v>
      </c>
      <c r="B1442" s="321" t="s">
        <v>3743</v>
      </c>
    </row>
    <row r="1443" spans="1:2">
      <c r="A1443" s="321" t="s">
        <v>3744</v>
      </c>
      <c r="B1443" s="321" t="s">
        <v>3745</v>
      </c>
    </row>
    <row r="1444" spans="1:2">
      <c r="A1444" s="321" t="s">
        <v>3746</v>
      </c>
      <c r="B1444" s="321" t="s">
        <v>3747</v>
      </c>
    </row>
    <row r="1445" spans="1:2">
      <c r="A1445" s="321" t="s">
        <v>3748</v>
      </c>
      <c r="B1445" s="321" t="s">
        <v>3749</v>
      </c>
    </row>
    <row r="1446" spans="1:2">
      <c r="A1446" s="321" t="s">
        <v>3750</v>
      </c>
      <c r="B1446" s="321" t="s">
        <v>3751</v>
      </c>
    </row>
    <row r="1447" spans="1:2">
      <c r="A1447" s="321" t="s">
        <v>3752</v>
      </c>
      <c r="B1447" s="321" t="s">
        <v>3753</v>
      </c>
    </row>
    <row r="1448" spans="1:2">
      <c r="A1448" s="321" t="s">
        <v>3754</v>
      </c>
      <c r="B1448" s="321" t="s">
        <v>3755</v>
      </c>
    </row>
    <row r="1449" spans="1:2">
      <c r="A1449" s="321" t="s">
        <v>3756</v>
      </c>
      <c r="B1449" s="321" t="s">
        <v>3757</v>
      </c>
    </row>
    <row r="1450" spans="1:2">
      <c r="A1450" s="321" t="s">
        <v>3758</v>
      </c>
      <c r="B1450" s="321" t="s">
        <v>3759</v>
      </c>
    </row>
    <row r="1451" spans="1:2">
      <c r="A1451" s="321" t="s">
        <v>3760</v>
      </c>
      <c r="B1451" s="321" t="s">
        <v>3761</v>
      </c>
    </row>
    <row r="1452" spans="1:2">
      <c r="A1452" s="321" t="s">
        <v>3762</v>
      </c>
      <c r="B1452" s="321" t="s">
        <v>3763</v>
      </c>
    </row>
    <row r="1453" spans="1:2">
      <c r="A1453" s="321" t="s">
        <v>3764</v>
      </c>
      <c r="B1453" s="321" t="s">
        <v>3765</v>
      </c>
    </row>
    <row r="1454" spans="1:2">
      <c r="A1454" s="321" t="s">
        <v>3766</v>
      </c>
      <c r="B1454" s="321" t="s">
        <v>3767</v>
      </c>
    </row>
    <row r="1455" spans="1:2">
      <c r="A1455" s="321" t="s">
        <v>3768</v>
      </c>
      <c r="B1455" s="321" t="s">
        <v>3769</v>
      </c>
    </row>
    <row r="1456" spans="1:2">
      <c r="A1456" s="321" t="s">
        <v>3770</v>
      </c>
      <c r="B1456" s="321" t="s">
        <v>3771</v>
      </c>
    </row>
    <row r="1457" spans="1:2">
      <c r="A1457" s="321" t="s">
        <v>3772</v>
      </c>
      <c r="B1457" s="321" t="s">
        <v>3773</v>
      </c>
    </row>
    <row r="1458" spans="1:2">
      <c r="A1458" s="321" t="s">
        <v>3774</v>
      </c>
      <c r="B1458" s="321" t="s">
        <v>3775</v>
      </c>
    </row>
    <row r="1459" spans="1:2">
      <c r="A1459" s="321" t="s">
        <v>3776</v>
      </c>
      <c r="B1459" s="321" t="s">
        <v>3777</v>
      </c>
    </row>
    <row r="1460" spans="1:2">
      <c r="A1460" s="321" t="s">
        <v>3778</v>
      </c>
      <c r="B1460" s="321" t="s">
        <v>3779</v>
      </c>
    </row>
    <row r="1461" spans="1:2">
      <c r="A1461" s="321" t="s">
        <v>3780</v>
      </c>
      <c r="B1461" s="321" t="s">
        <v>3781</v>
      </c>
    </row>
    <row r="1462" spans="1:2">
      <c r="A1462" s="321" t="s">
        <v>3782</v>
      </c>
      <c r="B1462" s="321" t="s">
        <v>3783</v>
      </c>
    </row>
    <row r="1463" spans="1:2">
      <c r="A1463" s="321" t="s">
        <v>3784</v>
      </c>
      <c r="B1463" s="321" t="s">
        <v>3785</v>
      </c>
    </row>
    <row r="1464" spans="1:2">
      <c r="A1464" s="321" t="s">
        <v>3786</v>
      </c>
      <c r="B1464" s="321" t="s">
        <v>3787</v>
      </c>
    </row>
    <row r="1465" spans="1:2">
      <c r="A1465" s="321" t="s">
        <v>3788</v>
      </c>
      <c r="B1465" s="321" t="s">
        <v>3789</v>
      </c>
    </row>
    <row r="1466" spans="1:2">
      <c r="A1466" s="321" t="s">
        <v>3790</v>
      </c>
      <c r="B1466" s="321" t="s">
        <v>3791</v>
      </c>
    </row>
    <row r="1467" spans="1:2">
      <c r="A1467" s="321" t="s">
        <v>3792</v>
      </c>
      <c r="B1467" s="321" t="s">
        <v>3793</v>
      </c>
    </row>
    <row r="1468" spans="1:2">
      <c r="A1468" s="321" t="s">
        <v>3794</v>
      </c>
      <c r="B1468" s="321" t="s">
        <v>3795</v>
      </c>
    </row>
    <row r="1469" spans="1:2">
      <c r="A1469" s="321" t="s">
        <v>3796</v>
      </c>
      <c r="B1469" s="321" t="s">
        <v>3797</v>
      </c>
    </row>
    <row r="1470" spans="1:2">
      <c r="A1470" s="321" t="s">
        <v>3798</v>
      </c>
      <c r="B1470" s="321" t="s">
        <v>3799</v>
      </c>
    </row>
    <row r="1471" spans="1:2">
      <c r="A1471" s="321" t="s">
        <v>3800</v>
      </c>
      <c r="B1471" s="321" t="s">
        <v>3801</v>
      </c>
    </row>
    <row r="1472" spans="1:2">
      <c r="A1472" s="321" t="s">
        <v>3802</v>
      </c>
      <c r="B1472" s="321" t="s">
        <v>3803</v>
      </c>
    </row>
    <row r="1473" spans="1:2">
      <c r="A1473" s="321" t="s">
        <v>3804</v>
      </c>
      <c r="B1473" s="321" t="s">
        <v>3805</v>
      </c>
    </row>
    <row r="1474" spans="1:2">
      <c r="A1474" s="321" t="s">
        <v>3806</v>
      </c>
      <c r="B1474" s="321" t="s">
        <v>3807</v>
      </c>
    </row>
    <row r="1475" spans="1:2">
      <c r="A1475" s="321" t="s">
        <v>3808</v>
      </c>
      <c r="B1475" s="321" t="s">
        <v>3809</v>
      </c>
    </row>
    <row r="1476" spans="1:2">
      <c r="A1476" s="321" t="s">
        <v>3810</v>
      </c>
      <c r="B1476" s="321" t="s">
        <v>3811</v>
      </c>
    </row>
    <row r="1477" spans="1:2">
      <c r="A1477" s="321" t="s">
        <v>3812</v>
      </c>
      <c r="B1477" s="321" t="s">
        <v>3813</v>
      </c>
    </row>
    <row r="1478" spans="1:2">
      <c r="A1478" s="321" t="s">
        <v>3814</v>
      </c>
      <c r="B1478" s="321" t="s">
        <v>3815</v>
      </c>
    </row>
    <row r="1479" spans="1:2">
      <c r="A1479" s="321" t="s">
        <v>3816</v>
      </c>
      <c r="B1479" s="321" t="s">
        <v>3817</v>
      </c>
    </row>
    <row r="1480" spans="1:2">
      <c r="A1480" s="321" t="s">
        <v>3818</v>
      </c>
      <c r="B1480" s="321" t="s">
        <v>3819</v>
      </c>
    </row>
    <row r="1481" spans="1:2">
      <c r="A1481" s="321" t="s">
        <v>3820</v>
      </c>
      <c r="B1481" s="321" t="s">
        <v>3821</v>
      </c>
    </row>
    <row r="1482" spans="1:2">
      <c r="A1482" s="321" t="s">
        <v>3822</v>
      </c>
      <c r="B1482" s="321" t="s">
        <v>3823</v>
      </c>
    </row>
    <row r="1483" spans="1:2">
      <c r="A1483" s="321" t="s">
        <v>3824</v>
      </c>
      <c r="B1483" s="321" t="s">
        <v>3825</v>
      </c>
    </row>
    <row r="1484" spans="1:2">
      <c r="A1484" s="321" t="s">
        <v>3826</v>
      </c>
      <c r="B1484" s="321" t="s">
        <v>3827</v>
      </c>
    </row>
    <row r="1485" spans="1:2">
      <c r="A1485" s="321" t="s">
        <v>3828</v>
      </c>
      <c r="B1485" s="321" t="s">
        <v>3829</v>
      </c>
    </row>
    <row r="1486" spans="1:2">
      <c r="A1486" s="321" t="s">
        <v>3830</v>
      </c>
      <c r="B1486" s="321" t="s">
        <v>3831</v>
      </c>
    </row>
    <row r="1487" spans="1:2">
      <c r="A1487" s="321" t="s">
        <v>3832</v>
      </c>
      <c r="B1487" s="321" t="s">
        <v>3833</v>
      </c>
    </row>
    <row r="1488" spans="1:2">
      <c r="A1488" s="321" t="s">
        <v>3834</v>
      </c>
      <c r="B1488" s="321" t="s">
        <v>3835</v>
      </c>
    </row>
    <row r="1489" spans="1:2">
      <c r="A1489" s="321" t="s">
        <v>3836</v>
      </c>
      <c r="B1489" s="321" t="s">
        <v>3837</v>
      </c>
    </row>
    <row r="1490" spans="1:2">
      <c r="A1490" s="321" t="s">
        <v>3838</v>
      </c>
      <c r="B1490" s="321" t="s">
        <v>3839</v>
      </c>
    </row>
    <row r="1491" spans="1:2">
      <c r="A1491" s="321" t="s">
        <v>3840</v>
      </c>
      <c r="B1491" s="321" t="s">
        <v>3841</v>
      </c>
    </row>
    <row r="1492" spans="1:2">
      <c r="A1492" s="321" t="s">
        <v>3842</v>
      </c>
      <c r="B1492" s="321" t="s">
        <v>3843</v>
      </c>
    </row>
    <row r="1493" spans="1:2">
      <c r="A1493" s="321" t="s">
        <v>3844</v>
      </c>
      <c r="B1493" s="321" t="s">
        <v>3845</v>
      </c>
    </row>
    <row r="1494" spans="1:2">
      <c r="A1494" s="321" t="s">
        <v>3846</v>
      </c>
      <c r="B1494" s="321" t="s">
        <v>3847</v>
      </c>
    </row>
    <row r="1495" spans="1:2">
      <c r="A1495" s="321" t="s">
        <v>3848</v>
      </c>
      <c r="B1495" s="321" t="s">
        <v>3849</v>
      </c>
    </row>
    <row r="1496" spans="1:2">
      <c r="A1496" s="321" t="s">
        <v>3850</v>
      </c>
      <c r="B1496" s="321" t="s">
        <v>3851</v>
      </c>
    </row>
    <row r="1497" spans="1:2">
      <c r="A1497" s="321" t="s">
        <v>3852</v>
      </c>
      <c r="B1497" s="321" t="s">
        <v>3853</v>
      </c>
    </row>
    <row r="1498" spans="1:2">
      <c r="A1498" s="321" t="s">
        <v>3854</v>
      </c>
      <c r="B1498" s="321" t="s">
        <v>3855</v>
      </c>
    </row>
    <row r="1499" spans="1:2">
      <c r="A1499" s="321" t="s">
        <v>3856</v>
      </c>
      <c r="B1499" s="321" t="s">
        <v>3857</v>
      </c>
    </row>
    <row r="1500" spans="1:2">
      <c r="A1500" s="321" t="s">
        <v>3858</v>
      </c>
      <c r="B1500" s="321" t="s">
        <v>3859</v>
      </c>
    </row>
    <row r="1501" spans="1:2">
      <c r="A1501" s="321" t="s">
        <v>3860</v>
      </c>
      <c r="B1501" s="321" t="s">
        <v>3861</v>
      </c>
    </row>
    <row r="1502" spans="1:2">
      <c r="A1502" s="321" t="s">
        <v>3862</v>
      </c>
      <c r="B1502" s="321" t="s">
        <v>3863</v>
      </c>
    </row>
    <row r="1503" spans="1:2">
      <c r="A1503" s="321" t="s">
        <v>3864</v>
      </c>
      <c r="B1503" s="321" t="s">
        <v>3865</v>
      </c>
    </row>
    <row r="1504" spans="1:2">
      <c r="A1504" s="321" t="s">
        <v>3866</v>
      </c>
      <c r="B1504" s="321" t="s">
        <v>3867</v>
      </c>
    </row>
    <row r="1505" spans="1:2">
      <c r="A1505" s="321" t="s">
        <v>3868</v>
      </c>
      <c r="B1505" s="321" t="s">
        <v>3869</v>
      </c>
    </row>
    <row r="1506" spans="1:2">
      <c r="A1506" s="321" t="s">
        <v>3870</v>
      </c>
      <c r="B1506" s="321" t="s">
        <v>3871</v>
      </c>
    </row>
    <row r="1507" spans="1:2">
      <c r="A1507" s="321" t="s">
        <v>3872</v>
      </c>
      <c r="B1507" s="321" t="s">
        <v>3873</v>
      </c>
    </row>
    <row r="1508" spans="1:2">
      <c r="A1508" s="321" t="s">
        <v>3874</v>
      </c>
      <c r="B1508" s="321" t="s">
        <v>3875</v>
      </c>
    </row>
    <row r="1509" spans="1:2">
      <c r="A1509" s="321" t="s">
        <v>3876</v>
      </c>
      <c r="B1509" s="321" t="s">
        <v>3877</v>
      </c>
    </row>
    <row r="1510" spans="1:2">
      <c r="A1510" s="321" t="s">
        <v>3878</v>
      </c>
      <c r="B1510" s="321" t="s">
        <v>3879</v>
      </c>
    </row>
    <row r="1511" spans="1:2">
      <c r="A1511" s="321" t="s">
        <v>3880</v>
      </c>
      <c r="B1511" s="321" t="s">
        <v>3881</v>
      </c>
    </row>
    <row r="1512" spans="1:2">
      <c r="A1512" s="321" t="s">
        <v>3882</v>
      </c>
      <c r="B1512" s="321" t="s">
        <v>3883</v>
      </c>
    </row>
    <row r="1513" spans="1:2">
      <c r="A1513" s="321" t="s">
        <v>3884</v>
      </c>
      <c r="B1513" s="321" t="s">
        <v>3885</v>
      </c>
    </row>
    <row r="1514" spans="1:2">
      <c r="A1514" s="321" t="s">
        <v>3886</v>
      </c>
      <c r="B1514" s="321" t="s">
        <v>3887</v>
      </c>
    </row>
    <row r="1515" spans="1:2">
      <c r="A1515" s="321" t="s">
        <v>3888</v>
      </c>
      <c r="B1515" s="321" t="s">
        <v>3889</v>
      </c>
    </row>
    <row r="1516" spans="1:2">
      <c r="A1516" s="321" t="s">
        <v>3890</v>
      </c>
      <c r="B1516" s="321" t="s">
        <v>3891</v>
      </c>
    </row>
    <row r="1517" spans="1:2">
      <c r="A1517" s="321" t="s">
        <v>3892</v>
      </c>
      <c r="B1517" s="321" t="s">
        <v>3893</v>
      </c>
    </row>
    <row r="1518" spans="1:2">
      <c r="A1518" s="321" t="s">
        <v>3894</v>
      </c>
      <c r="B1518" s="321" t="s">
        <v>3895</v>
      </c>
    </row>
    <row r="1519" spans="1:2">
      <c r="A1519" s="321" t="s">
        <v>3896</v>
      </c>
      <c r="B1519" s="321" t="s">
        <v>3897</v>
      </c>
    </row>
    <row r="1520" spans="1:2">
      <c r="A1520" s="321" t="s">
        <v>3898</v>
      </c>
      <c r="B1520" s="321" t="s">
        <v>3899</v>
      </c>
    </row>
    <row r="1521" spans="1:2">
      <c r="A1521" s="321" t="s">
        <v>3900</v>
      </c>
      <c r="B1521" s="321" t="s">
        <v>3901</v>
      </c>
    </row>
    <row r="1522" spans="1:2">
      <c r="A1522" s="321" t="s">
        <v>3902</v>
      </c>
      <c r="B1522" s="321" t="s">
        <v>3903</v>
      </c>
    </row>
    <row r="1523" spans="1:2">
      <c r="A1523" s="321" t="s">
        <v>3904</v>
      </c>
      <c r="B1523" s="321" t="s">
        <v>3905</v>
      </c>
    </row>
    <row r="1524" spans="1:2">
      <c r="A1524" s="321" t="s">
        <v>3906</v>
      </c>
      <c r="B1524" s="321" t="s">
        <v>3907</v>
      </c>
    </row>
    <row r="1525" spans="1:2">
      <c r="A1525" s="321" t="s">
        <v>3908</v>
      </c>
      <c r="B1525" s="321" t="s">
        <v>3909</v>
      </c>
    </row>
    <row r="1526" spans="1:2">
      <c r="A1526" s="321" t="s">
        <v>3910</v>
      </c>
      <c r="B1526" s="321" t="s">
        <v>3911</v>
      </c>
    </row>
    <row r="1527" spans="1:2">
      <c r="A1527" s="321" t="s">
        <v>3912</v>
      </c>
      <c r="B1527" s="321" t="s">
        <v>3913</v>
      </c>
    </row>
    <row r="1528" spans="1:2">
      <c r="A1528" s="321" t="s">
        <v>3914</v>
      </c>
      <c r="B1528" s="321" t="s">
        <v>3915</v>
      </c>
    </row>
    <row r="1529" spans="1:2">
      <c r="A1529" s="321" t="s">
        <v>3916</v>
      </c>
      <c r="B1529" s="321" t="s">
        <v>3917</v>
      </c>
    </row>
    <row r="1530" spans="1:2">
      <c r="A1530" s="321" t="s">
        <v>3918</v>
      </c>
      <c r="B1530" s="321" t="s">
        <v>3919</v>
      </c>
    </row>
    <row r="1531" spans="1:2">
      <c r="A1531" s="321" t="s">
        <v>3920</v>
      </c>
      <c r="B1531" s="321" t="s">
        <v>3921</v>
      </c>
    </row>
    <row r="1532" spans="1:2">
      <c r="A1532" s="321" t="s">
        <v>3922</v>
      </c>
      <c r="B1532" s="321" t="s">
        <v>3923</v>
      </c>
    </row>
    <row r="1533" spans="1:2">
      <c r="A1533" s="321" t="s">
        <v>3924</v>
      </c>
      <c r="B1533" s="321" t="s">
        <v>3925</v>
      </c>
    </row>
    <row r="1534" spans="1:2">
      <c r="A1534" s="321" t="s">
        <v>3926</v>
      </c>
      <c r="B1534" s="321" t="s">
        <v>3927</v>
      </c>
    </row>
    <row r="1535" spans="1:2">
      <c r="A1535" s="321" t="s">
        <v>3928</v>
      </c>
      <c r="B1535" s="321" t="s">
        <v>3929</v>
      </c>
    </row>
    <row r="1536" spans="1:2">
      <c r="A1536" s="321" t="s">
        <v>3930</v>
      </c>
      <c r="B1536" s="321" t="s">
        <v>3931</v>
      </c>
    </row>
    <row r="1537" spans="1:2">
      <c r="A1537" s="321" t="s">
        <v>3932</v>
      </c>
      <c r="B1537" s="321" t="s">
        <v>3933</v>
      </c>
    </row>
    <row r="1538" spans="1:2">
      <c r="A1538" s="321" t="s">
        <v>3934</v>
      </c>
      <c r="B1538" s="321" t="s">
        <v>3935</v>
      </c>
    </row>
    <row r="1539" spans="1:2">
      <c r="A1539" s="321" t="s">
        <v>3936</v>
      </c>
      <c r="B1539" s="321" t="s">
        <v>3937</v>
      </c>
    </row>
    <row r="1540" spans="1:2">
      <c r="A1540" s="321" t="s">
        <v>3938</v>
      </c>
      <c r="B1540" s="321" t="s">
        <v>3939</v>
      </c>
    </row>
    <row r="1541" spans="1:2">
      <c r="A1541" s="321" t="s">
        <v>3940</v>
      </c>
      <c r="B1541" s="321" t="s">
        <v>3941</v>
      </c>
    </row>
    <row r="1542" spans="1:2">
      <c r="A1542" s="321" t="s">
        <v>3942</v>
      </c>
      <c r="B1542" s="321" t="s">
        <v>3943</v>
      </c>
    </row>
    <row r="1543" spans="1:2">
      <c r="A1543" s="321" t="s">
        <v>3944</v>
      </c>
      <c r="B1543" s="321" t="s">
        <v>3945</v>
      </c>
    </row>
    <row r="1544" spans="1:2">
      <c r="A1544" s="321" t="s">
        <v>3946</v>
      </c>
      <c r="B1544" s="321" t="s">
        <v>3947</v>
      </c>
    </row>
    <row r="1545" spans="1:2">
      <c r="A1545" s="321" t="s">
        <v>3948</v>
      </c>
      <c r="B1545" s="321" t="s">
        <v>3949</v>
      </c>
    </row>
    <row r="1546" spans="1:2">
      <c r="A1546" s="321" t="s">
        <v>3950</v>
      </c>
      <c r="B1546" s="321" t="s">
        <v>3951</v>
      </c>
    </row>
    <row r="1547" spans="1:2">
      <c r="A1547" s="321" t="s">
        <v>3952</v>
      </c>
      <c r="B1547" s="321" t="s">
        <v>3953</v>
      </c>
    </row>
    <row r="1548" spans="1:2">
      <c r="A1548" s="321" t="s">
        <v>3954</v>
      </c>
      <c r="B1548" s="321" t="s">
        <v>3955</v>
      </c>
    </row>
    <row r="1549" spans="1:2">
      <c r="A1549" s="321" t="s">
        <v>3956</v>
      </c>
      <c r="B1549" s="321" t="s">
        <v>3957</v>
      </c>
    </row>
    <row r="1550" spans="1:2">
      <c r="A1550" s="321" t="s">
        <v>3958</v>
      </c>
      <c r="B1550" s="321" t="s">
        <v>3959</v>
      </c>
    </row>
    <row r="1551" spans="1:2">
      <c r="A1551" s="321" t="s">
        <v>3960</v>
      </c>
      <c r="B1551" s="321" t="s">
        <v>3961</v>
      </c>
    </row>
    <row r="1552" spans="1:2">
      <c r="A1552" s="321" t="s">
        <v>3962</v>
      </c>
      <c r="B1552" s="321" t="s">
        <v>3963</v>
      </c>
    </row>
    <row r="1553" spans="1:2">
      <c r="A1553" s="321" t="s">
        <v>3964</v>
      </c>
      <c r="B1553" s="321" t="s">
        <v>3965</v>
      </c>
    </row>
    <row r="1554" spans="1:2">
      <c r="A1554" s="321" t="s">
        <v>3966</v>
      </c>
      <c r="B1554" s="321" t="s">
        <v>3967</v>
      </c>
    </row>
    <row r="1555" spans="1:2">
      <c r="A1555" s="321" t="s">
        <v>3968</v>
      </c>
      <c r="B1555" s="321" t="s">
        <v>3969</v>
      </c>
    </row>
    <row r="1556" spans="1:2">
      <c r="A1556" s="321" t="s">
        <v>3970</v>
      </c>
      <c r="B1556" s="321" t="s">
        <v>3971</v>
      </c>
    </row>
    <row r="1557" spans="1:2">
      <c r="A1557" s="321" t="s">
        <v>3972</v>
      </c>
      <c r="B1557" s="321" t="s">
        <v>3973</v>
      </c>
    </row>
    <row r="1558" spans="1:2">
      <c r="A1558" s="321" t="s">
        <v>3974</v>
      </c>
      <c r="B1558" s="321" t="s">
        <v>3975</v>
      </c>
    </row>
    <row r="1559" spans="1:2">
      <c r="A1559" s="321" t="s">
        <v>3976</v>
      </c>
      <c r="B1559" s="321" t="s">
        <v>3977</v>
      </c>
    </row>
    <row r="1560" spans="1:2">
      <c r="A1560" s="321" t="s">
        <v>3978</v>
      </c>
      <c r="B1560" s="321" t="s">
        <v>3973</v>
      </c>
    </row>
    <row r="1561" spans="1:2">
      <c r="A1561" s="321" t="s">
        <v>3979</v>
      </c>
      <c r="B1561" s="321" t="s">
        <v>3980</v>
      </c>
    </row>
    <row r="1562" spans="1:2">
      <c r="A1562" s="321" t="s">
        <v>3981</v>
      </c>
      <c r="B1562" s="321" t="s">
        <v>3975</v>
      </c>
    </row>
    <row r="1563" spans="1:2">
      <c r="A1563" s="321" t="s">
        <v>3982</v>
      </c>
      <c r="B1563" s="321" t="s">
        <v>3983</v>
      </c>
    </row>
    <row r="1564" spans="1:2">
      <c r="A1564" s="321" t="s">
        <v>3984</v>
      </c>
      <c r="B1564" s="321" t="s">
        <v>3985</v>
      </c>
    </row>
    <row r="1565" spans="1:2">
      <c r="A1565" s="321" t="s">
        <v>742</v>
      </c>
      <c r="B1565" s="321" t="s">
        <v>3973</v>
      </c>
    </row>
    <row r="1566" spans="1:2">
      <c r="A1566" s="321" t="s">
        <v>3986</v>
      </c>
      <c r="B1566" s="321" t="s">
        <v>3973</v>
      </c>
    </row>
    <row r="1567" spans="1:2">
      <c r="A1567" s="321" t="s">
        <v>3987</v>
      </c>
      <c r="B1567" s="321" t="s">
        <v>3988</v>
      </c>
    </row>
    <row r="1568" spans="1:2">
      <c r="A1568" s="321" t="s">
        <v>3989</v>
      </c>
      <c r="B1568" s="321" t="s">
        <v>3990</v>
      </c>
    </row>
    <row r="1569" spans="1:2">
      <c r="A1569" s="321" t="s">
        <v>3991</v>
      </c>
      <c r="B1569" s="321" t="s">
        <v>3992</v>
      </c>
    </row>
    <row r="1570" spans="1:2">
      <c r="A1570" s="321" t="s">
        <v>3993</v>
      </c>
      <c r="B1570" s="321" t="s">
        <v>3994</v>
      </c>
    </row>
    <row r="1571" spans="1:2">
      <c r="A1571" s="321" t="s">
        <v>3995</v>
      </c>
      <c r="B1571" s="321" t="s">
        <v>3996</v>
      </c>
    </row>
    <row r="1572" spans="1:2">
      <c r="A1572" s="321" t="s">
        <v>3997</v>
      </c>
      <c r="B1572" s="321" t="s">
        <v>3998</v>
      </c>
    </row>
    <row r="1573" spans="1:2">
      <c r="A1573" s="321" t="s">
        <v>3999</v>
      </c>
      <c r="B1573" s="321" t="s">
        <v>4000</v>
      </c>
    </row>
    <row r="1574" spans="1:2">
      <c r="A1574" s="321" t="s">
        <v>4001</v>
      </c>
      <c r="B1574" s="321" t="s">
        <v>4002</v>
      </c>
    </row>
    <row r="1575" spans="1:2">
      <c r="A1575" s="321" t="s">
        <v>4003</v>
      </c>
      <c r="B1575" s="321" t="s">
        <v>4004</v>
      </c>
    </row>
    <row r="1576" spans="1:2">
      <c r="A1576" s="321" t="s">
        <v>4005</v>
      </c>
      <c r="B1576" s="321" t="s">
        <v>4006</v>
      </c>
    </row>
    <row r="1577" spans="1:2">
      <c r="A1577" s="321" t="s">
        <v>4007</v>
      </c>
      <c r="B1577" s="321" t="s">
        <v>4008</v>
      </c>
    </row>
    <row r="1578" spans="1:2">
      <c r="A1578" s="321" t="s">
        <v>4009</v>
      </c>
      <c r="B1578" s="321" t="s">
        <v>4010</v>
      </c>
    </row>
    <row r="1579" spans="1:2">
      <c r="A1579" s="321" t="s">
        <v>4011</v>
      </c>
      <c r="B1579" s="321" t="s">
        <v>4012</v>
      </c>
    </row>
    <row r="1580" spans="1:2">
      <c r="A1580" s="321" t="s">
        <v>4013</v>
      </c>
      <c r="B1580" s="321" t="s">
        <v>4014</v>
      </c>
    </row>
    <row r="1581" spans="1:2">
      <c r="A1581" s="321" t="s">
        <v>4015</v>
      </c>
      <c r="B1581" s="321" t="s">
        <v>4016</v>
      </c>
    </row>
    <row r="1582" spans="1:2">
      <c r="A1582" s="321" t="s">
        <v>4017</v>
      </c>
      <c r="B1582" s="321" t="s">
        <v>4018</v>
      </c>
    </row>
    <row r="1583" spans="1:2">
      <c r="A1583" s="321" t="s">
        <v>4019</v>
      </c>
      <c r="B1583" s="321" t="s">
        <v>4020</v>
      </c>
    </row>
    <row r="1584" spans="1:2">
      <c r="A1584" s="321" t="s">
        <v>4021</v>
      </c>
      <c r="B1584" s="321" t="s">
        <v>4022</v>
      </c>
    </row>
    <row r="1585" spans="1:2">
      <c r="A1585" s="321" t="s">
        <v>4023</v>
      </c>
      <c r="B1585" s="321" t="s">
        <v>4024</v>
      </c>
    </row>
    <row r="1586" spans="1:2">
      <c r="A1586" s="321" t="s">
        <v>4025</v>
      </c>
      <c r="B1586" s="321" t="s">
        <v>4026</v>
      </c>
    </row>
    <row r="1587" spans="1:2">
      <c r="A1587" s="321" t="s">
        <v>4027</v>
      </c>
      <c r="B1587" s="321" t="s">
        <v>4028</v>
      </c>
    </row>
    <row r="1588" spans="1:2">
      <c r="A1588" s="321" t="s">
        <v>4029</v>
      </c>
      <c r="B1588" s="321" t="s">
        <v>4030</v>
      </c>
    </row>
    <row r="1589" spans="1:2">
      <c r="A1589" s="321" t="s">
        <v>4031</v>
      </c>
      <c r="B1589" s="321" t="s">
        <v>4032</v>
      </c>
    </row>
    <row r="1590" spans="1:2">
      <c r="A1590" s="321" t="s">
        <v>4033</v>
      </c>
      <c r="B1590" s="321" t="s">
        <v>4034</v>
      </c>
    </row>
    <row r="1591" spans="1:2">
      <c r="A1591" s="321" t="s">
        <v>4035</v>
      </c>
      <c r="B1591" s="321" t="s">
        <v>4036</v>
      </c>
    </row>
    <row r="1592" spans="1:2">
      <c r="A1592" s="321" t="s">
        <v>4037</v>
      </c>
      <c r="B1592" s="321" t="s">
        <v>4038</v>
      </c>
    </row>
    <row r="1593" spans="1:2">
      <c r="A1593" s="321" t="s">
        <v>4039</v>
      </c>
      <c r="B1593" s="321" t="s">
        <v>4040</v>
      </c>
    </row>
    <row r="1594" spans="1:2">
      <c r="A1594" s="321" t="s">
        <v>4041</v>
      </c>
      <c r="B1594" s="321" t="s">
        <v>4042</v>
      </c>
    </row>
    <row r="1595" spans="1:2">
      <c r="A1595" s="321" t="s">
        <v>4043</v>
      </c>
      <c r="B1595" s="321" t="s">
        <v>4044</v>
      </c>
    </row>
    <row r="1596" spans="1:2">
      <c r="A1596" s="321" t="s">
        <v>4045</v>
      </c>
      <c r="B1596" s="321" t="s">
        <v>4046</v>
      </c>
    </row>
    <row r="1597" spans="1:2">
      <c r="A1597" s="321" t="s">
        <v>4047</v>
      </c>
      <c r="B1597" s="321" t="s">
        <v>4048</v>
      </c>
    </row>
    <row r="1598" spans="1:2">
      <c r="A1598" s="321" t="s">
        <v>4049</v>
      </c>
      <c r="B1598" s="321" t="s">
        <v>4050</v>
      </c>
    </row>
    <row r="1599" spans="1:2">
      <c r="A1599" s="321" t="s">
        <v>4051</v>
      </c>
      <c r="B1599" s="321" t="s">
        <v>4052</v>
      </c>
    </row>
    <row r="1600" spans="1:2">
      <c r="A1600" s="321" t="s">
        <v>4053</v>
      </c>
      <c r="B1600" s="321" t="s">
        <v>4054</v>
      </c>
    </row>
    <row r="1601" spans="1:2">
      <c r="A1601" s="321" t="s">
        <v>4055</v>
      </c>
      <c r="B1601" s="321" t="s">
        <v>4056</v>
      </c>
    </row>
    <row r="1602" spans="1:2">
      <c r="A1602" s="321" t="s">
        <v>4057</v>
      </c>
      <c r="B1602" s="321" t="s">
        <v>4058</v>
      </c>
    </row>
    <row r="1603" spans="1:2">
      <c r="A1603" s="321" t="s">
        <v>4059</v>
      </c>
      <c r="B1603" s="321" t="s">
        <v>4060</v>
      </c>
    </row>
    <row r="1604" spans="1:2">
      <c r="A1604" s="321" t="s">
        <v>4061</v>
      </c>
      <c r="B1604" s="321" t="s">
        <v>4062</v>
      </c>
    </row>
    <row r="1605" spans="1:2">
      <c r="A1605" s="321" t="s">
        <v>4063</v>
      </c>
      <c r="B1605" s="321" t="s">
        <v>4064</v>
      </c>
    </row>
    <row r="1606" spans="1:2">
      <c r="A1606" s="321" t="s">
        <v>4065</v>
      </c>
      <c r="B1606" s="321" t="s">
        <v>4066</v>
      </c>
    </row>
    <row r="1607" spans="1:2">
      <c r="A1607" s="321" t="s">
        <v>4067</v>
      </c>
      <c r="B1607" s="321" t="s">
        <v>4068</v>
      </c>
    </row>
    <row r="1608" spans="1:2">
      <c r="A1608" s="321" t="s">
        <v>4069</v>
      </c>
      <c r="B1608" s="321" t="s">
        <v>4070</v>
      </c>
    </row>
    <row r="1609" spans="1:2">
      <c r="A1609" s="321" t="s">
        <v>4071</v>
      </c>
      <c r="B1609" s="321" t="s">
        <v>4072</v>
      </c>
    </row>
    <row r="1610" spans="1:2">
      <c r="A1610" s="321" t="s">
        <v>4073</v>
      </c>
      <c r="B1610" s="321" t="s">
        <v>4074</v>
      </c>
    </row>
    <row r="1611" spans="1:2">
      <c r="A1611" s="321" t="s">
        <v>4075</v>
      </c>
      <c r="B1611" s="321" t="s">
        <v>4076</v>
      </c>
    </row>
    <row r="1612" spans="1:2">
      <c r="A1612" s="321" t="s">
        <v>4077</v>
      </c>
      <c r="B1612" s="321" t="s">
        <v>4078</v>
      </c>
    </row>
    <row r="1613" spans="1:2">
      <c r="A1613" s="321" t="s">
        <v>4079</v>
      </c>
      <c r="B1613" s="321" t="s">
        <v>4080</v>
      </c>
    </row>
    <row r="1614" spans="1:2">
      <c r="A1614" s="321" t="s">
        <v>4081</v>
      </c>
      <c r="B1614" s="321" t="s">
        <v>4082</v>
      </c>
    </row>
    <row r="1615" spans="1:2">
      <c r="A1615" s="321" t="s">
        <v>4083</v>
      </c>
      <c r="B1615" s="321" t="s">
        <v>4084</v>
      </c>
    </row>
    <row r="1616" spans="1:2">
      <c r="A1616" s="321" t="s">
        <v>4085</v>
      </c>
      <c r="B1616" s="321" t="s">
        <v>4086</v>
      </c>
    </row>
    <row r="1617" spans="1:2">
      <c r="A1617" s="321" t="s">
        <v>4087</v>
      </c>
      <c r="B1617" s="321" t="s">
        <v>4088</v>
      </c>
    </row>
    <row r="1618" spans="1:2">
      <c r="A1618" s="321" t="s">
        <v>4089</v>
      </c>
      <c r="B1618" s="321" t="s">
        <v>4090</v>
      </c>
    </row>
    <row r="1619" spans="1:2">
      <c r="A1619" s="321" t="s">
        <v>4091</v>
      </c>
      <c r="B1619" s="321" t="s">
        <v>4092</v>
      </c>
    </row>
    <row r="1620" spans="1:2">
      <c r="A1620" s="321" t="s">
        <v>4093</v>
      </c>
      <c r="B1620" s="321" t="s">
        <v>4094</v>
      </c>
    </row>
    <row r="1621" spans="1:2">
      <c r="A1621" s="321" t="s">
        <v>4095</v>
      </c>
      <c r="B1621" s="321" t="s">
        <v>4096</v>
      </c>
    </row>
    <row r="1622" spans="1:2">
      <c r="A1622" s="321" t="s">
        <v>4097</v>
      </c>
      <c r="B1622" s="321" t="s">
        <v>4098</v>
      </c>
    </row>
    <row r="1623" spans="1:2">
      <c r="A1623" s="321" t="s">
        <v>4099</v>
      </c>
      <c r="B1623" s="321" t="s">
        <v>4098</v>
      </c>
    </row>
    <row r="1624" spans="1:2">
      <c r="A1624" s="321" t="s">
        <v>4100</v>
      </c>
      <c r="B1624" s="321" t="s">
        <v>4096</v>
      </c>
    </row>
    <row r="1625" spans="1:2">
      <c r="A1625" s="321" t="s">
        <v>4101</v>
      </c>
      <c r="B1625" s="321" t="s">
        <v>4102</v>
      </c>
    </row>
    <row r="1626" spans="1:2">
      <c r="A1626" s="321" t="s">
        <v>4103</v>
      </c>
      <c r="B1626" s="321" t="s">
        <v>4104</v>
      </c>
    </row>
    <row r="1627" spans="1:2">
      <c r="A1627" s="321" t="s">
        <v>4105</v>
      </c>
      <c r="B1627" s="321" t="s">
        <v>4106</v>
      </c>
    </row>
    <row r="1628" spans="1:2">
      <c r="A1628" s="321" t="s">
        <v>4107</v>
      </c>
      <c r="B1628" s="321" t="s">
        <v>4108</v>
      </c>
    </row>
    <row r="1629" spans="1:2">
      <c r="A1629" s="321" t="s">
        <v>4109</v>
      </c>
      <c r="B1629" s="321" t="s">
        <v>4110</v>
      </c>
    </row>
    <row r="1630" spans="1:2">
      <c r="A1630" s="321" t="s">
        <v>4111</v>
      </c>
      <c r="B1630" s="321" t="s">
        <v>4112</v>
      </c>
    </row>
    <row r="1631" spans="1:2">
      <c r="A1631" s="321" t="s">
        <v>4113</v>
      </c>
      <c r="B1631" s="321" t="s">
        <v>4114</v>
      </c>
    </row>
    <row r="1632" spans="1:2">
      <c r="A1632" s="321" t="s">
        <v>4115</v>
      </c>
      <c r="B1632" s="321" t="s">
        <v>4116</v>
      </c>
    </row>
    <row r="1633" spans="1:2">
      <c r="A1633" s="321" t="s">
        <v>4117</v>
      </c>
      <c r="B1633" s="321" t="s">
        <v>4118</v>
      </c>
    </row>
    <row r="1634" spans="1:2">
      <c r="A1634" s="321" t="s">
        <v>4119</v>
      </c>
      <c r="B1634" s="321" t="s">
        <v>4120</v>
      </c>
    </row>
    <row r="1635" spans="1:2">
      <c r="A1635" s="321" t="s">
        <v>4121</v>
      </c>
      <c r="B1635" s="321" t="s">
        <v>4122</v>
      </c>
    </row>
    <row r="1636" spans="1:2">
      <c r="A1636" s="321" t="s">
        <v>4123</v>
      </c>
      <c r="B1636" s="321" t="s">
        <v>4124</v>
      </c>
    </row>
    <row r="1637" spans="1:2">
      <c r="A1637" s="321" t="s">
        <v>4125</v>
      </c>
      <c r="B1637" s="321" t="s">
        <v>4126</v>
      </c>
    </row>
    <row r="1638" spans="1:2">
      <c r="A1638" s="321" t="s">
        <v>4127</v>
      </c>
      <c r="B1638" s="321" t="s">
        <v>4128</v>
      </c>
    </row>
    <row r="1639" spans="1:2">
      <c r="A1639" s="321" t="s">
        <v>4129</v>
      </c>
      <c r="B1639" s="321" t="s">
        <v>4130</v>
      </c>
    </row>
    <row r="1640" spans="1:2">
      <c r="A1640" s="321" t="s">
        <v>4131</v>
      </c>
      <c r="B1640" s="321" t="s">
        <v>4132</v>
      </c>
    </row>
    <row r="1641" spans="1:2">
      <c r="A1641" s="321" t="s">
        <v>4133</v>
      </c>
      <c r="B1641" s="321" t="s">
        <v>4134</v>
      </c>
    </row>
    <row r="1642" spans="1:2">
      <c r="A1642" s="321" t="s">
        <v>4135</v>
      </c>
      <c r="B1642" s="321" t="s">
        <v>4136</v>
      </c>
    </row>
    <row r="1643" spans="1:2">
      <c r="A1643" s="321" t="s">
        <v>4137</v>
      </c>
      <c r="B1643" s="321" t="s">
        <v>4138</v>
      </c>
    </row>
    <row r="1644" spans="1:2">
      <c r="A1644" s="321" t="s">
        <v>4139</v>
      </c>
      <c r="B1644" s="321" t="s">
        <v>4140</v>
      </c>
    </row>
    <row r="1645" spans="1:2">
      <c r="A1645" s="321" t="s">
        <v>4141</v>
      </c>
      <c r="B1645" s="321" t="s">
        <v>4142</v>
      </c>
    </row>
    <row r="1646" spans="1:2">
      <c r="A1646" s="321" t="s">
        <v>4143</v>
      </c>
      <c r="B1646" s="321" t="s">
        <v>4144</v>
      </c>
    </row>
    <row r="1647" spans="1:2">
      <c r="A1647" s="321" t="s">
        <v>4145</v>
      </c>
      <c r="B1647" s="321" t="s">
        <v>4146</v>
      </c>
    </row>
    <row r="1648" spans="1:2">
      <c r="A1648" s="321" t="s">
        <v>4147</v>
      </c>
      <c r="B1648" s="321" t="s">
        <v>4148</v>
      </c>
    </row>
    <row r="1649" spans="1:2">
      <c r="A1649" s="321" t="s">
        <v>4149</v>
      </c>
      <c r="B1649" s="321" t="s">
        <v>4150</v>
      </c>
    </row>
    <row r="1650" spans="1:2">
      <c r="A1650" s="321" t="s">
        <v>4151</v>
      </c>
      <c r="B1650" s="321" t="s">
        <v>4152</v>
      </c>
    </row>
    <row r="1651" spans="1:2">
      <c r="A1651" s="321" t="s">
        <v>4153</v>
      </c>
      <c r="B1651" s="321" t="s">
        <v>4154</v>
      </c>
    </row>
    <row r="1652" spans="1:2">
      <c r="A1652" s="321" t="s">
        <v>4155</v>
      </c>
      <c r="B1652" s="321" t="s">
        <v>4156</v>
      </c>
    </row>
    <row r="1653" spans="1:2">
      <c r="A1653" s="321" t="s">
        <v>4157</v>
      </c>
      <c r="B1653" s="321" t="s">
        <v>4158</v>
      </c>
    </row>
    <row r="1654" spans="1:2">
      <c r="A1654" s="321" t="s">
        <v>4159</v>
      </c>
      <c r="B1654" s="321" t="s">
        <v>4160</v>
      </c>
    </row>
    <row r="1655" spans="1:2">
      <c r="A1655" s="321" t="s">
        <v>4161</v>
      </c>
      <c r="B1655" s="321" t="s">
        <v>4162</v>
      </c>
    </row>
    <row r="1656" spans="1:2">
      <c r="A1656" s="321" t="s">
        <v>4163</v>
      </c>
      <c r="B1656" s="321" t="s">
        <v>4164</v>
      </c>
    </row>
    <row r="1657" spans="1:2">
      <c r="A1657" s="321" t="s">
        <v>4165</v>
      </c>
      <c r="B1657" s="321" t="s">
        <v>4166</v>
      </c>
    </row>
    <row r="1658" spans="1:2">
      <c r="A1658" s="321" t="s">
        <v>4167</v>
      </c>
      <c r="B1658" s="321" t="s">
        <v>4168</v>
      </c>
    </row>
    <row r="1659" spans="1:2">
      <c r="A1659" s="321" t="s">
        <v>4169</v>
      </c>
      <c r="B1659" s="321" t="s">
        <v>4170</v>
      </c>
    </row>
    <row r="1660" spans="1:2">
      <c r="A1660" s="321" t="s">
        <v>4171</v>
      </c>
      <c r="B1660" s="321" t="s">
        <v>4172</v>
      </c>
    </row>
    <row r="1661" spans="1:2">
      <c r="A1661" s="321" t="s">
        <v>4173</v>
      </c>
      <c r="B1661" s="321" t="s">
        <v>4174</v>
      </c>
    </row>
    <row r="1662" spans="1:2">
      <c r="A1662" s="321" t="s">
        <v>4175</v>
      </c>
      <c r="B1662" s="321" t="s">
        <v>4176</v>
      </c>
    </row>
    <row r="1663" spans="1:2">
      <c r="A1663" s="321" t="s">
        <v>4177</v>
      </c>
      <c r="B1663" s="321" t="s">
        <v>4178</v>
      </c>
    </row>
    <row r="1664" spans="1:2">
      <c r="A1664" s="321" t="s">
        <v>4179</v>
      </c>
      <c r="B1664" s="321" t="s">
        <v>4170</v>
      </c>
    </row>
    <row r="1665" spans="1:2">
      <c r="A1665" s="321" t="s">
        <v>4180</v>
      </c>
      <c r="B1665" s="321" t="s">
        <v>4181</v>
      </c>
    </row>
    <row r="1666" spans="1:2">
      <c r="A1666" s="321" t="s">
        <v>4182</v>
      </c>
      <c r="B1666" s="321" t="s">
        <v>4183</v>
      </c>
    </row>
    <row r="1667" spans="1:2">
      <c r="A1667" s="321" t="s">
        <v>4184</v>
      </c>
      <c r="B1667" s="321" t="s">
        <v>4185</v>
      </c>
    </row>
    <row r="1668" spans="1:2">
      <c r="A1668" s="321" t="s">
        <v>4186</v>
      </c>
      <c r="B1668" s="321" t="s">
        <v>4187</v>
      </c>
    </row>
    <row r="1669" spans="1:2">
      <c r="A1669" s="321" t="s">
        <v>4188</v>
      </c>
      <c r="B1669" s="321" t="s">
        <v>4189</v>
      </c>
    </row>
    <row r="1670" spans="1:2">
      <c r="A1670" s="321" t="s">
        <v>4190</v>
      </c>
      <c r="B1670" s="321" t="s">
        <v>4191</v>
      </c>
    </row>
    <row r="1671" spans="1:2">
      <c r="A1671" s="321" t="s">
        <v>4192</v>
      </c>
      <c r="B1671" s="321" t="s">
        <v>4193</v>
      </c>
    </row>
    <row r="1672" spans="1:2">
      <c r="A1672" s="321" t="s">
        <v>4194</v>
      </c>
      <c r="B1672" s="321" t="s">
        <v>4195</v>
      </c>
    </row>
    <row r="1673" spans="1:2">
      <c r="A1673" s="321" t="s">
        <v>4196</v>
      </c>
      <c r="B1673" s="321" t="s">
        <v>4197</v>
      </c>
    </row>
    <row r="1674" spans="1:2">
      <c r="A1674" s="321" t="s">
        <v>4198</v>
      </c>
      <c r="B1674" s="321" t="s">
        <v>4199</v>
      </c>
    </row>
    <row r="1675" spans="1:2">
      <c r="A1675" s="321" t="s">
        <v>4200</v>
      </c>
      <c r="B1675" s="321" t="s">
        <v>4201</v>
      </c>
    </row>
    <row r="1676" spans="1:2">
      <c r="A1676" s="321" t="s">
        <v>4202</v>
      </c>
      <c r="B1676" s="321" t="s">
        <v>4203</v>
      </c>
    </row>
    <row r="1677" spans="1:2">
      <c r="A1677" s="321" t="s">
        <v>4204</v>
      </c>
      <c r="B1677" s="321" t="s">
        <v>4205</v>
      </c>
    </row>
    <row r="1678" spans="1:2">
      <c r="A1678" s="321" t="s">
        <v>4206</v>
      </c>
      <c r="B1678" s="321" t="s">
        <v>4207</v>
      </c>
    </row>
    <row r="1679" spans="1:2">
      <c r="A1679" s="321" t="s">
        <v>4208</v>
      </c>
      <c r="B1679" s="321" t="s">
        <v>4209</v>
      </c>
    </row>
    <row r="1680" spans="1:2">
      <c r="A1680" s="321" t="s">
        <v>4210</v>
      </c>
      <c r="B1680" s="321" t="s">
        <v>4211</v>
      </c>
    </row>
    <row r="1681" spans="1:2">
      <c r="A1681" s="321" t="s">
        <v>4212</v>
      </c>
      <c r="B1681" s="321" t="s">
        <v>4213</v>
      </c>
    </row>
    <row r="1682" spans="1:2">
      <c r="A1682" s="321" t="s">
        <v>4214</v>
      </c>
      <c r="B1682" s="321" t="s">
        <v>4215</v>
      </c>
    </row>
    <row r="1683" spans="1:2">
      <c r="A1683" s="321" t="s">
        <v>4216</v>
      </c>
      <c r="B1683" s="321" t="s">
        <v>4217</v>
      </c>
    </row>
    <row r="1684" spans="1:2">
      <c r="A1684" s="321" t="s">
        <v>4218</v>
      </c>
      <c r="B1684" s="321" t="s">
        <v>4219</v>
      </c>
    </row>
    <row r="1685" spans="1:2">
      <c r="A1685" s="321" t="s">
        <v>4220</v>
      </c>
      <c r="B1685" s="321" t="s">
        <v>4221</v>
      </c>
    </row>
    <row r="1686" spans="1:2">
      <c r="A1686" s="321" t="s">
        <v>4222</v>
      </c>
      <c r="B1686" s="321" t="s">
        <v>4223</v>
      </c>
    </row>
    <row r="1687" spans="1:2">
      <c r="A1687" s="321" t="s">
        <v>4224</v>
      </c>
      <c r="B1687" s="321" t="s">
        <v>4225</v>
      </c>
    </row>
    <row r="1688" spans="1:2">
      <c r="A1688" s="321" t="s">
        <v>4226</v>
      </c>
      <c r="B1688" s="321" t="s">
        <v>4227</v>
      </c>
    </row>
    <row r="1689" spans="1:2">
      <c r="A1689" s="321" t="s">
        <v>4228</v>
      </c>
      <c r="B1689" s="321" t="s">
        <v>4229</v>
      </c>
    </row>
    <row r="1690" spans="1:2">
      <c r="A1690" s="321" t="s">
        <v>4230</v>
      </c>
      <c r="B1690" s="321" t="s">
        <v>4231</v>
      </c>
    </row>
    <row r="1691" spans="1:2">
      <c r="A1691" s="321" t="s">
        <v>4232</v>
      </c>
      <c r="B1691" s="321" t="s">
        <v>4233</v>
      </c>
    </row>
    <row r="1692" spans="1:2">
      <c r="A1692" s="321" t="s">
        <v>4234</v>
      </c>
      <c r="B1692" s="321" t="s">
        <v>4235</v>
      </c>
    </row>
    <row r="1693" spans="1:2">
      <c r="A1693" s="321" t="s">
        <v>4236</v>
      </c>
      <c r="B1693" s="321" t="s">
        <v>4237</v>
      </c>
    </row>
    <row r="1694" spans="1:2">
      <c r="A1694" s="321" t="s">
        <v>4238</v>
      </c>
      <c r="B1694" s="321" t="s">
        <v>4239</v>
      </c>
    </row>
    <row r="1695" spans="1:2">
      <c r="A1695" s="321" t="s">
        <v>4240</v>
      </c>
      <c r="B1695" s="321" t="s">
        <v>4241</v>
      </c>
    </row>
    <row r="1696" spans="1:2">
      <c r="A1696" s="321" t="s">
        <v>4242</v>
      </c>
      <c r="B1696" s="321" t="s">
        <v>4243</v>
      </c>
    </row>
    <row r="1697" spans="1:2">
      <c r="A1697" s="321" t="s">
        <v>4244</v>
      </c>
      <c r="B1697" s="321" t="s">
        <v>4245</v>
      </c>
    </row>
    <row r="1698" spans="1:2">
      <c r="A1698" s="321" t="s">
        <v>4246</v>
      </c>
      <c r="B1698" s="321" t="s">
        <v>4247</v>
      </c>
    </row>
    <row r="1699" spans="1:2">
      <c r="A1699" s="321" t="s">
        <v>4248</v>
      </c>
      <c r="B1699" s="321" t="s">
        <v>4249</v>
      </c>
    </row>
    <row r="1700" spans="1:2">
      <c r="A1700" s="321" t="s">
        <v>4250</v>
      </c>
      <c r="B1700" s="321" t="s">
        <v>4251</v>
      </c>
    </row>
    <row r="1701" spans="1:2">
      <c r="A1701" s="321" t="s">
        <v>4252</v>
      </c>
      <c r="B1701" s="321" t="s">
        <v>4253</v>
      </c>
    </row>
    <row r="1702" spans="1:2">
      <c r="A1702" s="321" t="s">
        <v>4254</v>
      </c>
      <c r="B1702" s="321" t="s">
        <v>4255</v>
      </c>
    </row>
    <row r="1703" spans="1:2">
      <c r="A1703" s="321" t="s">
        <v>4256</v>
      </c>
      <c r="B1703" s="321" t="s">
        <v>4257</v>
      </c>
    </row>
    <row r="1704" spans="1:2">
      <c r="A1704" s="321" t="s">
        <v>4258</v>
      </c>
      <c r="B1704" s="321" t="s">
        <v>4259</v>
      </c>
    </row>
    <row r="1705" spans="1:2">
      <c r="A1705" s="321" t="s">
        <v>4260</v>
      </c>
      <c r="B1705" s="321" t="s">
        <v>4261</v>
      </c>
    </row>
    <row r="1706" spans="1:2">
      <c r="A1706" s="321" t="s">
        <v>4262</v>
      </c>
      <c r="B1706" s="321" t="s">
        <v>4263</v>
      </c>
    </row>
    <row r="1707" spans="1:2">
      <c r="A1707" s="321" t="s">
        <v>4264</v>
      </c>
      <c r="B1707" s="321" t="s">
        <v>4265</v>
      </c>
    </row>
    <row r="1708" spans="1:2">
      <c r="A1708" s="321" t="s">
        <v>4266</v>
      </c>
      <c r="B1708" s="321" t="s">
        <v>4267</v>
      </c>
    </row>
    <row r="1709" spans="1:2">
      <c r="A1709" s="321" t="s">
        <v>4268</v>
      </c>
      <c r="B1709" s="321" t="s">
        <v>4269</v>
      </c>
    </row>
    <row r="1710" spans="1:2">
      <c r="A1710" s="321" t="s">
        <v>4270</v>
      </c>
      <c r="B1710" s="321" t="s">
        <v>4271</v>
      </c>
    </row>
    <row r="1711" spans="1:2">
      <c r="A1711" s="321" t="s">
        <v>4272</v>
      </c>
      <c r="B1711" s="321" t="s">
        <v>4273</v>
      </c>
    </row>
    <row r="1712" spans="1:2">
      <c r="A1712" s="321" t="s">
        <v>4274</v>
      </c>
      <c r="B1712" s="321" t="s">
        <v>4275</v>
      </c>
    </row>
    <row r="1713" spans="1:2">
      <c r="A1713" s="321" t="s">
        <v>4276</v>
      </c>
      <c r="B1713" s="321" t="s">
        <v>4277</v>
      </c>
    </row>
    <row r="1714" spans="1:2">
      <c r="A1714" s="321" t="s">
        <v>4278</v>
      </c>
      <c r="B1714" s="321" t="s">
        <v>4279</v>
      </c>
    </row>
    <row r="1715" spans="1:2">
      <c r="A1715" s="321" t="s">
        <v>4280</v>
      </c>
      <c r="B1715" s="321" t="s">
        <v>4281</v>
      </c>
    </row>
    <row r="1716" spans="1:2">
      <c r="A1716" s="321" t="s">
        <v>4282</v>
      </c>
      <c r="B1716" s="321" t="s">
        <v>4283</v>
      </c>
    </row>
    <row r="1717" spans="1:2">
      <c r="A1717" s="321" t="s">
        <v>4284</v>
      </c>
      <c r="B1717" s="321" t="s">
        <v>4285</v>
      </c>
    </row>
    <row r="1718" spans="1:2">
      <c r="A1718" s="321" t="s">
        <v>4286</v>
      </c>
      <c r="B1718" s="321" t="s">
        <v>4287</v>
      </c>
    </row>
    <row r="1719" spans="1:2">
      <c r="A1719" s="321" t="s">
        <v>4288</v>
      </c>
      <c r="B1719" s="321" t="s">
        <v>4289</v>
      </c>
    </row>
    <row r="1720" spans="1:2">
      <c r="A1720" s="321" t="s">
        <v>4290</v>
      </c>
      <c r="B1720" s="321" t="s">
        <v>4291</v>
      </c>
    </row>
    <row r="1721" spans="1:2">
      <c r="A1721" s="321" t="s">
        <v>4292</v>
      </c>
      <c r="B1721" s="321" t="s">
        <v>4293</v>
      </c>
    </row>
    <row r="1722" spans="1:2">
      <c r="A1722" s="321" t="s">
        <v>4294</v>
      </c>
      <c r="B1722" s="321" t="s">
        <v>4295</v>
      </c>
    </row>
    <row r="1723" spans="1:2">
      <c r="A1723" s="321" t="s">
        <v>4296</v>
      </c>
      <c r="B1723" s="321" t="s">
        <v>4297</v>
      </c>
    </row>
    <row r="1724" spans="1:2">
      <c r="A1724" s="321" t="s">
        <v>4298</v>
      </c>
      <c r="B1724" s="321" t="s">
        <v>4299</v>
      </c>
    </row>
    <row r="1725" spans="1:2">
      <c r="A1725" s="321" t="s">
        <v>4300</v>
      </c>
      <c r="B1725" s="321" t="s">
        <v>4301</v>
      </c>
    </row>
    <row r="1726" spans="1:2">
      <c r="A1726" s="321" t="s">
        <v>4302</v>
      </c>
      <c r="B1726" s="321" t="s">
        <v>4303</v>
      </c>
    </row>
    <row r="1727" spans="1:2">
      <c r="A1727" s="321" t="s">
        <v>4304</v>
      </c>
      <c r="B1727" s="321" t="s">
        <v>4305</v>
      </c>
    </row>
    <row r="1728" spans="1:2">
      <c r="A1728" s="321" t="s">
        <v>4306</v>
      </c>
      <c r="B1728" s="321" t="s">
        <v>4307</v>
      </c>
    </row>
    <row r="1729" spans="1:2">
      <c r="A1729" s="321" t="s">
        <v>4308</v>
      </c>
      <c r="B1729" s="321" t="s">
        <v>4309</v>
      </c>
    </row>
    <row r="1730" spans="1:2">
      <c r="A1730" s="321" t="s">
        <v>4310</v>
      </c>
      <c r="B1730" s="321" t="s">
        <v>4311</v>
      </c>
    </row>
    <row r="1731" spans="1:2">
      <c r="A1731" s="321" t="s">
        <v>4312</v>
      </c>
      <c r="B1731" s="321" t="s">
        <v>4313</v>
      </c>
    </row>
    <row r="1732" spans="1:2">
      <c r="A1732" s="321" t="s">
        <v>4314</v>
      </c>
      <c r="B1732" s="321" t="s">
        <v>4315</v>
      </c>
    </row>
    <row r="1733" spans="1:2">
      <c r="A1733" s="321" t="s">
        <v>4316</v>
      </c>
      <c r="B1733" s="321" t="s">
        <v>4317</v>
      </c>
    </row>
    <row r="1734" spans="1:2">
      <c r="A1734" s="321" t="s">
        <v>4318</v>
      </c>
      <c r="B1734" s="321" t="s">
        <v>4319</v>
      </c>
    </row>
    <row r="1735" spans="1:2">
      <c r="A1735" s="321" t="s">
        <v>4320</v>
      </c>
      <c r="B1735" s="321" t="s">
        <v>4321</v>
      </c>
    </row>
    <row r="1736" spans="1:2">
      <c r="A1736" s="321" t="s">
        <v>4322</v>
      </c>
      <c r="B1736" s="321" t="s">
        <v>4323</v>
      </c>
    </row>
    <row r="1737" spans="1:2">
      <c r="A1737" s="321" t="s">
        <v>4324</v>
      </c>
      <c r="B1737" s="321" t="s">
        <v>4325</v>
      </c>
    </row>
    <row r="1738" spans="1:2">
      <c r="A1738" s="321" t="s">
        <v>4326</v>
      </c>
      <c r="B1738" s="321" t="s">
        <v>4315</v>
      </c>
    </row>
    <row r="1739" spans="1:2">
      <c r="A1739" s="321" t="s">
        <v>4327</v>
      </c>
      <c r="B1739" s="321" t="s">
        <v>4317</v>
      </c>
    </row>
    <row r="1740" spans="1:2">
      <c r="A1740" s="321" t="s">
        <v>4328</v>
      </c>
      <c r="B1740" s="321" t="s">
        <v>4329</v>
      </c>
    </row>
    <row r="1741" spans="1:2">
      <c r="A1741" s="321" t="s">
        <v>4330</v>
      </c>
      <c r="B1741" s="321" t="s">
        <v>4331</v>
      </c>
    </row>
    <row r="1742" spans="1:2">
      <c r="A1742" s="321" t="s">
        <v>4332</v>
      </c>
      <c r="B1742" s="321" t="s">
        <v>4333</v>
      </c>
    </row>
    <row r="1743" spans="1:2">
      <c r="A1743" s="321" t="s">
        <v>4334</v>
      </c>
      <c r="B1743" s="321" t="s">
        <v>4335</v>
      </c>
    </row>
    <row r="1744" spans="1:2">
      <c r="A1744" s="321" t="s">
        <v>4336</v>
      </c>
      <c r="B1744" s="321" t="s">
        <v>4337</v>
      </c>
    </row>
    <row r="1745" spans="1:2">
      <c r="A1745" s="321" t="s">
        <v>4338</v>
      </c>
      <c r="B1745" s="321" t="s">
        <v>4339</v>
      </c>
    </row>
    <row r="1746" spans="1:2">
      <c r="A1746" s="321" t="s">
        <v>4340</v>
      </c>
      <c r="B1746" s="321" t="s">
        <v>4341</v>
      </c>
    </row>
    <row r="1747" spans="1:2">
      <c r="A1747" s="321" t="s">
        <v>4342</v>
      </c>
      <c r="B1747" s="321" t="s">
        <v>4343</v>
      </c>
    </row>
    <row r="1748" spans="1:2">
      <c r="A1748" s="321" t="s">
        <v>4344</v>
      </c>
      <c r="B1748" s="321" t="s">
        <v>4345</v>
      </c>
    </row>
    <row r="1749" spans="1:2">
      <c r="A1749" s="321" t="s">
        <v>4346</v>
      </c>
      <c r="B1749" s="321" t="s">
        <v>4347</v>
      </c>
    </row>
    <row r="1750" spans="1:2">
      <c r="A1750" s="321" t="s">
        <v>4348</v>
      </c>
      <c r="B1750" s="321" t="s">
        <v>4349</v>
      </c>
    </row>
    <row r="1751" spans="1:2">
      <c r="A1751" s="321" t="s">
        <v>4350</v>
      </c>
      <c r="B1751" s="321" t="s">
        <v>4351</v>
      </c>
    </row>
    <row r="1752" spans="1:2">
      <c r="A1752" s="321" t="s">
        <v>4352</v>
      </c>
      <c r="B1752" s="321" t="s">
        <v>4353</v>
      </c>
    </row>
    <row r="1753" spans="1:2">
      <c r="A1753" s="321" t="s">
        <v>4354</v>
      </c>
      <c r="B1753" s="321" t="s">
        <v>4355</v>
      </c>
    </row>
    <row r="1754" spans="1:2">
      <c r="A1754" s="321" t="s">
        <v>4356</v>
      </c>
      <c r="B1754" s="321" t="s">
        <v>4357</v>
      </c>
    </row>
    <row r="1755" spans="1:2">
      <c r="A1755" s="321" t="s">
        <v>4358</v>
      </c>
      <c r="B1755" s="321" t="s">
        <v>4359</v>
      </c>
    </row>
    <row r="1756" spans="1:2">
      <c r="A1756" s="321" t="s">
        <v>4360</v>
      </c>
      <c r="B1756" s="321" t="s">
        <v>4361</v>
      </c>
    </row>
    <row r="1757" spans="1:2">
      <c r="A1757" s="321" t="s">
        <v>4362</v>
      </c>
      <c r="B1757" s="321" t="s">
        <v>4363</v>
      </c>
    </row>
    <row r="1758" spans="1:2">
      <c r="A1758" s="321" t="s">
        <v>4364</v>
      </c>
      <c r="B1758" s="321" t="s">
        <v>4365</v>
      </c>
    </row>
    <row r="1759" spans="1:2">
      <c r="A1759" s="321" t="s">
        <v>4366</v>
      </c>
      <c r="B1759" s="321" t="s">
        <v>4367</v>
      </c>
    </row>
    <row r="1760" spans="1:2">
      <c r="A1760" s="321" t="s">
        <v>4368</v>
      </c>
      <c r="B1760" s="321" t="s">
        <v>4369</v>
      </c>
    </row>
    <row r="1761" spans="1:2">
      <c r="A1761" s="321" t="s">
        <v>4370</v>
      </c>
      <c r="B1761" s="321" t="s">
        <v>4371</v>
      </c>
    </row>
    <row r="1762" spans="1:2">
      <c r="A1762" s="321" t="s">
        <v>4372</v>
      </c>
      <c r="B1762" s="321" t="s">
        <v>4373</v>
      </c>
    </row>
    <row r="1763" spans="1:2">
      <c r="A1763" s="321" t="s">
        <v>4374</v>
      </c>
      <c r="B1763" s="321" t="s">
        <v>4375</v>
      </c>
    </row>
    <row r="1764" spans="1:2">
      <c r="A1764" s="321" t="s">
        <v>4376</v>
      </c>
      <c r="B1764" s="321" t="s">
        <v>4377</v>
      </c>
    </row>
    <row r="1765" spans="1:2">
      <c r="A1765" s="321" t="s">
        <v>4378</v>
      </c>
      <c r="B1765" s="321" t="s">
        <v>4379</v>
      </c>
    </row>
    <row r="1766" spans="1:2">
      <c r="A1766" s="321" t="s">
        <v>4380</v>
      </c>
      <c r="B1766" s="321" t="s">
        <v>4381</v>
      </c>
    </row>
    <row r="1767" spans="1:2">
      <c r="A1767" s="321" t="s">
        <v>4382</v>
      </c>
      <c r="B1767" s="321" t="s">
        <v>4383</v>
      </c>
    </row>
    <row r="1768" spans="1:2">
      <c r="A1768" s="321" t="s">
        <v>4384</v>
      </c>
      <c r="B1768" s="321" t="s">
        <v>4385</v>
      </c>
    </row>
    <row r="1769" spans="1:2">
      <c r="A1769" s="321" t="s">
        <v>4386</v>
      </c>
      <c r="B1769" s="321" t="s">
        <v>4387</v>
      </c>
    </row>
    <row r="1770" spans="1:2">
      <c r="A1770" s="321" t="s">
        <v>4388</v>
      </c>
      <c r="B1770" s="321" t="s">
        <v>4389</v>
      </c>
    </row>
    <row r="1771" spans="1:2">
      <c r="A1771" s="321" t="s">
        <v>4390</v>
      </c>
      <c r="B1771" s="321" t="s">
        <v>4391</v>
      </c>
    </row>
    <row r="1772" spans="1:2">
      <c r="A1772" s="321" t="s">
        <v>4392</v>
      </c>
      <c r="B1772" s="321" t="s">
        <v>4393</v>
      </c>
    </row>
    <row r="1773" spans="1:2">
      <c r="A1773" s="321" t="s">
        <v>4394</v>
      </c>
      <c r="B1773" s="321" t="s">
        <v>4395</v>
      </c>
    </row>
    <row r="1774" spans="1:2">
      <c r="A1774" s="321" t="s">
        <v>4396</v>
      </c>
      <c r="B1774" s="321" t="s">
        <v>4397</v>
      </c>
    </row>
    <row r="1775" spans="1:2">
      <c r="A1775" s="321" t="s">
        <v>4398</v>
      </c>
      <c r="B1775" s="321" t="s">
        <v>4399</v>
      </c>
    </row>
    <row r="1776" spans="1:2">
      <c r="A1776" s="321" t="s">
        <v>4400</v>
      </c>
      <c r="B1776" s="321" t="s">
        <v>4401</v>
      </c>
    </row>
    <row r="1777" spans="1:2">
      <c r="A1777" s="321" t="s">
        <v>4402</v>
      </c>
      <c r="B1777" s="321" t="s">
        <v>4403</v>
      </c>
    </row>
    <row r="1778" spans="1:2">
      <c r="A1778" s="321" t="s">
        <v>4404</v>
      </c>
      <c r="B1778" s="321" t="s">
        <v>4405</v>
      </c>
    </row>
    <row r="1779" spans="1:2">
      <c r="A1779" s="321" t="s">
        <v>4406</v>
      </c>
      <c r="B1779" s="321" t="s">
        <v>4407</v>
      </c>
    </row>
    <row r="1780" spans="1:2">
      <c r="A1780" s="321" t="s">
        <v>4408</v>
      </c>
      <c r="B1780" s="321" t="s">
        <v>4409</v>
      </c>
    </row>
    <row r="1781" spans="1:2">
      <c r="A1781" s="321" t="s">
        <v>4410</v>
      </c>
      <c r="B1781" s="321" t="s">
        <v>4411</v>
      </c>
    </row>
    <row r="1782" spans="1:2">
      <c r="A1782" s="321" t="s">
        <v>4412</v>
      </c>
      <c r="B1782" s="321" t="s">
        <v>4413</v>
      </c>
    </row>
    <row r="1783" spans="1:2">
      <c r="A1783" s="321" t="s">
        <v>4414</v>
      </c>
      <c r="B1783" s="321" t="s">
        <v>4415</v>
      </c>
    </row>
    <row r="1784" spans="1:2">
      <c r="A1784" s="321" t="s">
        <v>4416</v>
      </c>
      <c r="B1784" s="321" t="s">
        <v>4417</v>
      </c>
    </row>
    <row r="1785" spans="1:2">
      <c r="A1785" s="321" t="s">
        <v>4418</v>
      </c>
      <c r="B1785" s="321" t="s">
        <v>4419</v>
      </c>
    </row>
    <row r="1786" spans="1:2">
      <c r="A1786" s="321" t="s">
        <v>4420</v>
      </c>
      <c r="B1786" s="321" t="s">
        <v>4421</v>
      </c>
    </row>
    <row r="1787" spans="1:2">
      <c r="A1787" s="321" t="s">
        <v>4422</v>
      </c>
      <c r="B1787" s="321" t="s">
        <v>4423</v>
      </c>
    </row>
    <row r="1788" spans="1:2">
      <c r="A1788" s="321" t="s">
        <v>4424</v>
      </c>
      <c r="B1788" s="321" t="s">
        <v>4425</v>
      </c>
    </row>
    <row r="1789" spans="1:2">
      <c r="A1789" s="321" t="s">
        <v>4426</v>
      </c>
      <c r="B1789" s="321" t="s">
        <v>4427</v>
      </c>
    </row>
    <row r="1790" spans="1:2">
      <c r="A1790" s="321" t="s">
        <v>4428</v>
      </c>
      <c r="B1790" s="321" t="s">
        <v>4429</v>
      </c>
    </row>
    <row r="1791" spans="1:2">
      <c r="A1791" s="321" t="s">
        <v>4430</v>
      </c>
      <c r="B1791" s="321" t="s">
        <v>4431</v>
      </c>
    </row>
    <row r="1792" spans="1:2">
      <c r="A1792" s="321" t="s">
        <v>4432</v>
      </c>
      <c r="B1792" s="321" t="s">
        <v>4433</v>
      </c>
    </row>
    <row r="1793" spans="1:2">
      <c r="A1793" s="321" t="s">
        <v>4434</v>
      </c>
      <c r="B1793" s="321" t="s">
        <v>4435</v>
      </c>
    </row>
    <row r="1794" spans="1:2">
      <c r="A1794" s="321" t="s">
        <v>4436</v>
      </c>
      <c r="B1794" s="321" t="s">
        <v>4437</v>
      </c>
    </row>
    <row r="1795" spans="1:2">
      <c r="A1795" s="321" t="s">
        <v>4438</v>
      </c>
      <c r="B1795" s="321" t="s">
        <v>4439</v>
      </c>
    </row>
    <row r="1796" spans="1:2">
      <c r="A1796" s="321" t="s">
        <v>4440</v>
      </c>
      <c r="B1796" s="321" t="s">
        <v>4441</v>
      </c>
    </row>
    <row r="1797" spans="1:2">
      <c r="A1797" s="321" t="s">
        <v>4442</v>
      </c>
      <c r="B1797" s="321" t="s">
        <v>4443</v>
      </c>
    </row>
    <row r="1798" spans="1:2">
      <c r="A1798" s="321" t="s">
        <v>4444</v>
      </c>
      <c r="B1798" s="321" t="s">
        <v>4445</v>
      </c>
    </row>
    <row r="1799" spans="1:2">
      <c r="A1799" s="321" t="s">
        <v>4446</v>
      </c>
      <c r="B1799" s="321" t="s">
        <v>4447</v>
      </c>
    </row>
    <row r="1800" spans="1:2">
      <c r="A1800" s="321" t="s">
        <v>4448</v>
      </c>
      <c r="B1800" s="321" t="s">
        <v>4449</v>
      </c>
    </row>
    <row r="1801" spans="1:2">
      <c r="A1801" s="321" t="s">
        <v>4450</v>
      </c>
      <c r="B1801" s="321" t="s">
        <v>4451</v>
      </c>
    </row>
    <row r="1802" spans="1:2">
      <c r="A1802" s="321" t="s">
        <v>4452</v>
      </c>
      <c r="B1802" s="321" t="s">
        <v>4453</v>
      </c>
    </row>
    <row r="1803" spans="1:2">
      <c r="A1803" s="321" t="s">
        <v>4454</v>
      </c>
      <c r="B1803" s="321" t="s">
        <v>4455</v>
      </c>
    </row>
    <row r="1804" spans="1:2">
      <c r="A1804" s="321" t="s">
        <v>4456</v>
      </c>
      <c r="B1804" s="321" t="s">
        <v>4457</v>
      </c>
    </row>
    <row r="1805" spans="1:2">
      <c r="A1805" s="321" t="s">
        <v>4458</v>
      </c>
      <c r="B1805" s="321"/>
    </row>
    <row r="1806" spans="1:2">
      <c r="A1806" s="321" t="s">
        <v>4459</v>
      </c>
      <c r="B1806" s="321" t="s">
        <v>4460</v>
      </c>
    </row>
    <row r="1807" spans="1:2">
      <c r="A1807" s="321" t="s">
        <v>4461</v>
      </c>
      <c r="B1807" s="321" t="s">
        <v>4462</v>
      </c>
    </row>
    <row r="1808" spans="1:2">
      <c r="A1808" s="321" t="s">
        <v>4463</v>
      </c>
      <c r="B1808" s="321" t="s">
        <v>4464</v>
      </c>
    </row>
    <row r="1809" spans="1:2">
      <c r="A1809" s="321" t="s">
        <v>4465</v>
      </c>
      <c r="B1809" s="321" t="s">
        <v>4466</v>
      </c>
    </row>
    <row r="1810" spans="1:2">
      <c r="A1810" s="321" t="s">
        <v>4467</v>
      </c>
      <c r="B1810" s="321" t="s">
        <v>4468</v>
      </c>
    </row>
    <row r="1811" spans="1:2">
      <c r="A1811" s="321" t="s">
        <v>4469</v>
      </c>
      <c r="B1811" s="321" t="s">
        <v>4470</v>
      </c>
    </row>
    <row r="1812" spans="1:2">
      <c r="A1812" s="321" t="s">
        <v>4471</v>
      </c>
      <c r="B1812" s="321" t="s">
        <v>4472</v>
      </c>
    </row>
    <row r="1813" spans="1:2">
      <c r="A1813" s="321" t="s">
        <v>4473</v>
      </c>
      <c r="B1813" s="321" t="s">
        <v>4474</v>
      </c>
    </row>
    <row r="1814" spans="1:2">
      <c r="A1814" s="321" t="s">
        <v>4475</v>
      </c>
      <c r="B1814" s="321" t="s">
        <v>4476</v>
      </c>
    </row>
    <row r="1815" spans="1:2">
      <c r="A1815" s="321" t="s">
        <v>4477</v>
      </c>
      <c r="B1815" s="321" t="s">
        <v>4478</v>
      </c>
    </row>
    <row r="1816" spans="1:2">
      <c r="A1816" s="321" t="s">
        <v>4479</v>
      </c>
      <c r="B1816" s="321" t="s">
        <v>4480</v>
      </c>
    </row>
    <row r="1817" spans="1:2">
      <c r="A1817" s="321" t="s">
        <v>4481</v>
      </c>
      <c r="B1817" s="321" t="s">
        <v>4482</v>
      </c>
    </row>
    <row r="1818" spans="1:2">
      <c r="A1818" s="321" t="s">
        <v>4483</v>
      </c>
      <c r="B1818" s="321" t="s">
        <v>4484</v>
      </c>
    </row>
    <row r="1819" spans="1:2">
      <c r="A1819" s="321" t="s">
        <v>4485</v>
      </c>
      <c r="B1819" s="321" t="s">
        <v>4486</v>
      </c>
    </row>
    <row r="1820" spans="1:2">
      <c r="A1820" s="321" t="s">
        <v>4487</v>
      </c>
      <c r="B1820" s="321" t="s">
        <v>4488</v>
      </c>
    </row>
    <row r="1821" spans="1:2">
      <c r="A1821" s="321" t="s">
        <v>4489</v>
      </c>
      <c r="B1821" s="321" t="s">
        <v>4490</v>
      </c>
    </row>
    <row r="1822" spans="1:2">
      <c r="A1822" s="321" t="s">
        <v>4491</v>
      </c>
      <c r="B1822" s="321" t="s">
        <v>4492</v>
      </c>
    </row>
    <row r="1823" spans="1:2">
      <c r="A1823" s="321" t="s">
        <v>4493</v>
      </c>
      <c r="B1823" s="321" t="s">
        <v>4494</v>
      </c>
    </row>
    <row r="1824" spans="1:2">
      <c r="A1824" s="321" t="s">
        <v>4495</v>
      </c>
      <c r="B1824" s="321" t="s">
        <v>4496</v>
      </c>
    </row>
    <row r="1825" spans="1:2">
      <c r="A1825" s="321" t="s">
        <v>4497</v>
      </c>
      <c r="B1825" s="321" t="s">
        <v>4498</v>
      </c>
    </row>
    <row r="1826" spans="1:2">
      <c r="A1826" s="321" t="s">
        <v>4499</v>
      </c>
      <c r="B1826" s="321" t="s">
        <v>4500</v>
      </c>
    </row>
    <row r="1827" spans="1:2">
      <c r="A1827" s="321" t="s">
        <v>4501</v>
      </c>
      <c r="B1827" s="321" t="s">
        <v>4502</v>
      </c>
    </row>
    <row r="1828" spans="1:2">
      <c r="A1828" s="321" t="s">
        <v>4503</v>
      </c>
      <c r="B1828" s="321" t="s">
        <v>4504</v>
      </c>
    </row>
    <row r="1829" spans="1:2">
      <c r="A1829" s="321" t="s">
        <v>4505</v>
      </c>
      <c r="B1829" s="321" t="s">
        <v>4506</v>
      </c>
    </row>
    <row r="1830" spans="1:2">
      <c r="A1830" s="321" t="s">
        <v>4507</v>
      </c>
      <c r="B1830" s="321" t="s">
        <v>4508</v>
      </c>
    </row>
    <row r="1831" spans="1:2">
      <c r="A1831" s="321" t="s">
        <v>4509</v>
      </c>
      <c r="B1831" s="321" t="s">
        <v>4510</v>
      </c>
    </row>
    <row r="1832" spans="1:2">
      <c r="A1832" s="321" t="s">
        <v>4511</v>
      </c>
      <c r="B1832" s="321" t="s">
        <v>4512</v>
      </c>
    </row>
    <row r="1833" spans="1:2">
      <c r="A1833" s="321" t="s">
        <v>4513</v>
      </c>
      <c r="B1833" s="321" t="s">
        <v>4514</v>
      </c>
    </row>
    <row r="1834" spans="1:2">
      <c r="A1834" s="321" t="s">
        <v>4515</v>
      </c>
      <c r="B1834" s="321" t="s">
        <v>4516</v>
      </c>
    </row>
    <row r="1835" spans="1:2">
      <c r="A1835" s="321" t="s">
        <v>4517</v>
      </c>
      <c r="B1835" s="321" t="s">
        <v>4518</v>
      </c>
    </row>
    <row r="1836" spans="1:2">
      <c r="A1836" s="321" t="s">
        <v>4519</v>
      </c>
      <c r="B1836" s="321" t="s">
        <v>4520</v>
      </c>
    </row>
    <row r="1837" spans="1:2">
      <c r="A1837" s="321" t="s">
        <v>4521</v>
      </c>
      <c r="B1837" s="321" t="s">
        <v>4522</v>
      </c>
    </row>
    <row r="1838" spans="1:2">
      <c r="A1838" s="321" t="s">
        <v>4523</v>
      </c>
      <c r="B1838" s="321" t="s">
        <v>4524</v>
      </c>
    </row>
    <row r="1839" spans="1:2">
      <c r="A1839" s="321" t="s">
        <v>4525</v>
      </c>
      <c r="B1839" s="321" t="s">
        <v>4526</v>
      </c>
    </row>
    <row r="1840" spans="1:2">
      <c r="A1840" s="321" t="s">
        <v>4527</v>
      </c>
      <c r="B1840" s="321" t="s">
        <v>4528</v>
      </c>
    </row>
    <row r="1841" spans="1:2">
      <c r="A1841" s="321" t="s">
        <v>4529</v>
      </c>
      <c r="B1841" s="321" t="s">
        <v>4530</v>
      </c>
    </row>
    <row r="1842" spans="1:2">
      <c r="A1842" s="321" t="s">
        <v>4531</v>
      </c>
      <c r="B1842" s="321" t="s">
        <v>4532</v>
      </c>
    </row>
    <row r="1843" spans="1:2">
      <c r="A1843" s="321" t="s">
        <v>4533</v>
      </c>
      <c r="B1843" s="321" t="s">
        <v>4534</v>
      </c>
    </row>
    <row r="1844" spans="1:2">
      <c r="A1844" s="321" t="s">
        <v>4535</v>
      </c>
      <c r="B1844" s="321" t="s">
        <v>4536</v>
      </c>
    </row>
    <row r="1845" spans="1:2">
      <c r="A1845" s="321" t="s">
        <v>4537</v>
      </c>
      <c r="B1845" s="321" t="s">
        <v>4538</v>
      </c>
    </row>
    <row r="1846" spans="1:2">
      <c r="A1846" s="321" t="s">
        <v>4539</v>
      </c>
      <c r="B1846" s="321" t="s">
        <v>4540</v>
      </c>
    </row>
    <row r="1847" spans="1:2">
      <c r="A1847" s="321" t="s">
        <v>4541</v>
      </c>
      <c r="B1847" s="321" t="s">
        <v>4542</v>
      </c>
    </row>
    <row r="1848" spans="1:2">
      <c r="A1848" s="321" t="s">
        <v>4543</v>
      </c>
      <c r="B1848" s="321" t="s">
        <v>4544</v>
      </c>
    </row>
    <row r="1849" spans="1:2">
      <c r="A1849" s="321" t="s">
        <v>4545</v>
      </c>
      <c r="B1849" s="321" t="s">
        <v>4546</v>
      </c>
    </row>
    <row r="1850" spans="1:2">
      <c r="A1850" s="321" t="s">
        <v>4547</v>
      </c>
      <c r="B1850" s="321" t="s">
        <v>4548</v>
      </c>
    </row>
    <row r="1851" spans="1:2">
      <c r="A1851" s="321" t="s">
        <v>4549</v>
      </c>
      <c r="B1851" s="321" t="s">
        <v>4550</v>
      </c>
    </row>
    <row r="1852" spans="1:2">
      <c r="A1852" s="321" t="s">
        <v>4551</v>
      </c>
      <c r="B1852" s="321" t="s">
        <v>4552</v>
      </c>
    </row>
    <row r="1853" spans="1:2">
      <c r="A1853" s="321" t="s">
        <v>4553</v>
      </c>
      <c r="B1853" s="321" t="s">
        <v>4554</v>
      </c>
    </row>
    <row r="1854" spans="1:2">
      <c r="A1854" s="321" t="s">
        <v>4555</v>
      </c>
      <c r="B1854" s="321" t="s">
        <v>4556</v>
      </c>
    </row>
    <row r="1855" spans="1:2">
      <c r="A1855" s="321" t="s">
        <v>4557</v>
      </c>
      <c r="B1855" s="321" t="s">
        <v>4558</v>
      </c>
    </row>
    <row r="1856" spans="1:2">
      <c r="A1856" s="321" t="s">
        <v>4559</v>
      </c>
      <c r="B1856" s="321" t="s">
        <v>4560</v>
      </c>
    </row>
    <row r="1857" spans="1:2">
      <c r="A1857" s="321" t="s">
        <v>4561</v>
      </c>
      <c r="B1857" s="321" t="s">
        <v>4562</v>
      </c>
    </row>
    <row r="1858" spans="1:2">
      <c r="A1858" s="321" t="s">
        <v>4563</v>
      </c>
      <c r="B1858" s="321" t="s">
        <v>4564</v>
      </c>
    </row>
    <row r="1859" spans="1:2">
      <c r="A1859" s="321" t="s">
        <v>4565</v>
      </c>
      <c r="B1859" s="321" t="s">
        <v>4566</v>
      </c>
    </row>
    <row r="1860" spans="1:2">
      <c r="A1860" s="321" t="s">
        <v>4567</v>
      </c>
      <c r="B1860" s="321" t="s">
        <v>4568</v>
      </c>
    </row>
    <row r="1861" spans="1:2">
      <c r="A1861" s="321" t="s">
        <v>4569</v>
      </c>
      <c r="B1861" s="321" t="s">
        <v>4570</v>
      </c>
    </row>
    <row r="1862" spans="1:2">
      <c r="A1862" s="321" t="s">
        <v>4571</v>
      </c>
      <c r="B1862" s="321" t="s">
        <v>4572</v>
      </c>
    </row>
    <row r="1863" spans="1:2">
      <c r="A1863" s="321" t="s">
        <v>4573</v>
      </c>
      <c r="B1863" s="321" t="s">
        <v>4574</v>
      </c>
    </row>
    <row r="1864" spans="1:2">
      <c r="A1864" s="321" t="s">
        <v>4575</v>
      </c>
      <c r="B1864" s="321" t="s">
        <v>4576</v>
      </c>
    </row>
    <row r="1865" spans="1:2">
      <c r="A1865" s="321" t="s">
        <v>4577</v>
      </c>
      <c r="B1865" s="321" t="s">
        <v>4578</v>
      </c>
    </row>
    <row r="1866" spans="1:2">
      <c r="A1866" s="321" t="s">
        <v>4579</v>
      </c>
      <c r="B1866" s="321" t="s">
        <v>4580</v>
      </c>
    </row>
    <row r="1867" spans="1:2">
      <c r="A1867" s="321" t="s">
        <v>4581</v>
      </c>
      <c r="B1867" s="321" t="s">
        <v>4582</v>
      </c>
    </row>
    <row r="1868" spans="1:2">
      <c r="A1868" s="321" t="s">
        <v>4583</v>
      </c>
      <c r="B1868" s="321" t="s">
        <v>4584</v>
      </c>
    </row>
    <row r="1869" spans="1:2">
      <c r="A1869" s="321" t="s">
        <v>4585</v>
      </c>
      <c r="B1869" s="321" t="s">
        <v>4586</v>
      </c>
    </row>
    <row r="1870" spans="1:2">
      <c r="A1870" s="321" t="s">
        <v>4587</v>
      </c>
      <c r="B1870" s="321" t="s">
        <v>4588</v>
      </c>
    </row>
    <row r="1871" spans="1:2">
      <c r="A1871" s="321" t="s">
        <v>4589</v>
      </c>
      <c r="B1871" s="321" t="s">
        <v>4590</v>
      </c>
    </row>
    <row r="1872" spans="1:2">
      <c r="A1872" s="321" t="s">
        <v>4591</v>
      </c>
      <c r="B1872" s="321" t="s">
        <v>4592</v>
      </c>
    </row>
    <row r="1873" spans="1:2">
      <c r="A1873" s="321" t="s">
        <v>4593</v>
      </c>
      <c r="B1873" s="321" t="s">
        <v>4594</v>
      </c>
    </row>
    <row r="1874" spans="1:2">
      <c r="A1874" s="321" t="s">
        <v>4595</v>
      </c>
      <c r="B1874" s="321" t="s">
        <v>4596</v>
      </c>
    </row>
    <row r="1875" spans="1:2">
      <c r="A1875" s="321" t="s">
        <v>4597</v>
      </c>
      <c r="B1875" s="321" t="s">
        <v>4598</v>
      </c>
    </row>
    <row r="1876" spans="1:2">
      <c r="A1876" s="321" t="s">
        <v>4599</v>
      </c>
      <c r="B1876" s="321" t="s">
        <v>4600</v>
      </c>
    </row>
    <row r="1877" spans="1:2">
      <c r="A1877" s="321" t="s">
        <v>4601</v>
      </c>
      <c r="B1877" s="321" t="s">
        <v>4602</v>
      </c>
    </row>
    <row r="1878" spans="1:2">
      <c r="A1878" s="321" t="s">
        <v>4603</v>
      </c>
      <c r="B1878" s="321" t="s">
        <v>4604</v>
      </c>
    </row>
    <row r="1879" spans="1:2">
      <c r="A1879" s="321" t="s">
        <v>4605</v>
      </c>
      <c r="B1879" s="321" t="s">
        <v>4606</v>
      </c>
    </row>
    <row r="1880" spans="1:2">
      <c r="A1880" s="321" t="s">
        <v>4607</v>
      </c>
      <c r="B1880" s="321" t="s">
        <v>4608</v>
      </c>
    </row>
    <row r="1881" spans="1:2">
      <c r="A1881" s="321" t="s">
        <v>4609</v>
      </c>
      <c r="B1881" s="321" t="s">
        <v>4610</v>
      </c>
    </row>
    <row r="1882" spans="1:2">
      <c r="A1882" s="321" t="s">
        <v>4611</v>
      </c>
      <c r="B1882" s="321" t="s">
        <v>4612</v>
      </c>
    </row>
    <row r="1883" spans="1:2">
      <c r="A1883" s="321" t="s">
        <v>4613</v>
      </c>
      <c r="B1883" s="321" t="s">
        <v>4614</v>
      </c>
    </row>
    <row r="1884" spans="1:2">
      <c r="A1884" s="321" t="s">
        <v>4615</v>
      </c>
      <c r="B1884" s="321" t="s">
        <v>4616</v>
      </c>
    </row>
    <row r="1885" spans="1:2">
      <c r="A1885" s="321" t="s">
        <v>4617</v>
      </c>
      <c r="B1885" s="321" t="s">
        <v>4618</v>
      </c>
    </row>
    <row r="1886" spans="1:2">
      <c r="A1886" s="321" t="s">
        <v>4619</v>
      </c>
      <c r="B1886" s="321" t="s">
        <v>4620</v>
      </c>
    </row>
    <row r="1887" spans="1:2">
      <c r="A1887" s="321" t="s">
        <v>4621</v>
      </c>
      <c r="B1887" s="321" t="s">
        <v>4622</v>
      </c>
    </row>
    <row r="1888" spans="1:2">
      <c r="A1888" s="321" t="s">
        <v>4623</v>
      </c>
      <c r="B1888" s="321" t="s">
        <v>4624</v>
      </c>
    </row>
    <row r="1889" spans="1:2">
      <c r="A1889" s="321" t="s">
        <v>4625</v>
      </c>
      <c r="B1889" s="321" t="s">
        <v>4626</v>
      </c>
    </row>
    <row r="1890" spans="1:2">
      <c r="A1890" s="321" t="s">
        <v>4627</v>
      </c>
      <c r="B1890" s="321" t="s">
        <v>4628</v>
      </c>
    </row>
    <row r="1891" spans="1:2">
      <c r="A1891" s="321" t="s">
        <v>4629</v>
      </c>
      <c r="B1891" s="321" t="s">
        <v>4630</v>
      </c>
    </row>
    <row r="1892" spans="1:2">
      <c r="A1892" s="321" t="s">
        <v>4631</v>
      </c>
      <c r="B1892" s="321" t="s">
        <v>4632</v>
      </c>
    </row>
    <row r="1893" spans="1:2">
      <c r="A1893" s="321" t="s">
        <v>4633</v>
      </c>
      <c r="B1893" s="321" t="s">
        <v>4634</v>
      </c>
    </row>
    <row r="1894" spans="1:2">
      <c r="A1894" s="321" t="s">
        <v>4635</v>
      </c>
      <c r="B1894" s="321" t="s">
        <v>4636</v>
      </c>
    </row>
    <row r="1895" spans="1:2">
      <c r="A1895" s="321" t="s">
        <v>4637</v>
      </c>
      <c r="B1895" s="321" t="s">
        <v>4638</v>
      </c>
    </row>
    <row r="1896" spans="1:2">
      <c r="A1896" s="321" t="s">
        <v>4639</v>
      </c>
      <c r="B1896" s="321" t="s">
        <v>4640</v>
      </c>
    </row>
    <row r="1897" spans="1:2">
      <c r="A1897" s="321" t="s">
        <v>4641</v>
      </c>
      <c r="B1897" s="321" t="s">
        <v>4642</v>
      </c>
    </row>
    <row r="1898" spans="1:2">
      <c r="A1898" s="321" t="s">
        <v>4643</v>
      </c>
      <c r="B1898" s="321" t="s">
        <v>4644</v>
      </c>
    </row>
    <row r="1899" spans="1:2">
      <c r="A1899" s="321" t="s">
        <v>4645</v>
      </c>
      <c r="B1899" s="321" t="s">
        <v>4646</v>
      </c>
    </row>
    <row r="1900" spans="1:2">
      <c r="A1900" s="321" t="s">
        <v>4647</v>
      </c>
      <c r="B1900" s="321" t="s">
        <v>4648</v>
      </c>
    </row>
    <row r="1901" spans="1:2">
      <c r="A1901" s="321" t="s">
        <v>4649</v>
      </c>
      <c r="B1901" s="321" t="s">
        <v>4650</v>
      </c>
    </row>
    <row r="1902" spans="1:2">
      <c r="A1902" s="321" t="s">
        <v>4651</v>
      </c>
      <c r="B1902" s="321" t="s">
        <v>4652</v>
      </c>
    </row>
    <row r="1903" spans="1:2">
      <c r="A1903" s="321" t="s">
        <v>4653</v>
      </c>
      <c r="B1903" s="321" t="s">
        <v>4654</v>
      </c>
    </row>
    <row r="1904" spans="1:2">
      <c r="A1904" s="321" t="s">
        <v>4655</v>
      </c>
      <c r="B1904" s="321" t="s">
        <v>4656</v>
      </c>
    </row>
    <row r="1905" spans="1:2">
      <c r="A1905" s="321" t="s">
        <v>4657</v>
      </c>
      <c r="B1905" s="321" t="s">
        <v>4658</v>
      </c>
    </row>
    <row r="1906" spans="1:2">
      <c r="A1906" s="321" t="s">
        <v>4659</v>
      </c>
      <c r="B1906" s="321" t="s">
        <v>4660</v>
      </c>
    </row>
    <row r="1907" spans="1:2">
      <c r="A1907" s="321" t="s">
        <v>4661</v>
      </c>
      <c r="B1907" s="321" t="s">
        <v>4662</v>
      </c>
    </row>
    <row r="1908" spans="1:2">
      <c r="A1908" s="321" t="s">
        <v>4663</v>
      </c>
      <c r="B1908" s="321" t="s">
        <v>4664</v>
      </c>
    </row>
    <row r="1909" spans="1:2">
      <c r="A1909" s="321" t="s">
        <v>4665</v>
      </c>
      <c r="B1909" s="321" t="s">
        <v>4666</v>
      </c>
    </row>
    <row r="1910" spans="1:2">
      <c r="A1910" s="321" t="s">
        <v>4667</v>
      </c>
      <c r="B1910" s="321" t="s">
        <v>4668</v>
      </c>
    </row>
    <row r="1911" spans="1:2">
      <c r="A1911" s="321" t="s">
        <v>4669</v>
      </c>
      <c r="B1911" s="321" t="s">
        <v>4670</v>
      </c>
    </row>
    <row r="1912" spans="1:2">
      <c r="A1912" s="321" t="s">
        <v>4671</v>
      </c>
      <c r="B1912" s="321" t="s">
        <v>4672</v>
      </c>
    </row>
    <row r="1913" spans="1:2">
      <c r="A1913" s="321" t="s">
        <v>4673</v>
      </c>
      <c r="B1913" s="321" t="s">
        <v>4674</v>
      </c>
    </row>
    <row r="1914" spans="1:2">
      <c r="A1914" s="321" t="s">
        <v>4675</v>
      </c>
      <c r="B1914" s="321" t="s">
        <v>4676</v>
      </c>
    </row>
    <row r="1915" spans="1:2">
      <c r="A1915" s="321" t="s">
        <v>4677</v>
      </c>
      <c r="B1915" s="321" t="s">
        <v>4678</v>
      </c>
    </row>
    <row r="1916" spans="1:2">
      <c r="A1916" s="321" t="s">
        <v>4679</v>
      </c>
      <c r="B1916" s="321" t="s">
        <v>4680</v>
      </c>
    </row>
    <row r="1917" spans="1:2">
      <c r="A1917" s="321" t="s">
        <v>4681</v>
      </c>
      <c r="B1917" s="321" t="s">
        <v>4682</v>
      </c>
    </row>
    <row r="1918" spans="1:2">
      <c r="A1918" s="321" t="s">
        <v>4683</v>
      </c>
      <c r="B1918" s="321" t="s">
        <v>4684</v>
      </c>
    </row>
    <row r="1919" spans="1:2">
      <c r="A1919" s="321" t="s">
        <v>4685</v>
      </c>
      <c r="B1919" s="321" t="s">
        <v>4686</v>
      </c>
    </row>
    <row r="1920" spans="1:2">
      <c r="A1920" s="321" t="s">
        <v>4687</v>
      </c>
      <c r="B1920" s="321" t="s">
        <v>4688</v>
      </c>
    </row>
    <row r="1921" spans="1:2">
      <c r="A1921" s="321" t="s">
        <v>4689</v>
      </c>
      <c r="B1921" s="321" t="s">
        <v>4690</v>
      </c>
    </row>
    <row r="1922" spans="1:2">
      <c r="A1922" s="321" t="s">
        <v>4691</v>
      </c>
      <c r="B1922" s="321" t="s">
        <v>4692</v>
      </c>
    </row>
    <row r="1923" spans="1:2">
      <c r="A1923" s="321" t="s">
        <v>4693</v>
      </c>
      <c r="B1923" s="321" t="s">
        <v>4694</v>
      </c>
    </row>
    <row r="1924" spans="1:2">
      <c r="A1924" s="321" t="s">
        <v>4695</v>
      </c>
      <c r="B1924" s="321" t="s">
        <v>4696</v>
      </c>
    </row>
    <row r="1925" spans="1:2">
      <c r="A1925" s="321" t="s">
        <v>4697</v>
      </c>
      <c r="B1925" s="321" t="s">
        <v>4698</v>
      </c>
    </row>
    <row r="1926" spans="1:2">
      <c r="A1926" s="321" t="s">
        <v>4699</v>
      </c>
      <c r="B1926" s="321" t="s">
        <v>4700</v>
      </c>
    </row>
    <row r="1927" spans="1:2">
      <c r="A1927" s="321" t="s">
        <v>4701</v>
      </c>
      <c r="B1927" s="321" t="s">
        <v>4702</v>
      </c>
    </row>
    <row r="1928" spans="1:2">
      <c r="A1928" s="321" t="s">
        <v>4703</v>
      </c>
      <c r="B1928" s="321" t="s">
        <v>4704</v>
      </c>
    </row>
    <row r="1929" spans="1:2">
      <c r="A1929" s="321" t="s">
        <v>4705</v>
      </c>
      <c r="B1929" s="321" t="s">
        <v>4706</v>
      </c>
    </row>
    <row r="1930" spans="1:2">
      <c r="A1930" s="321" t="s">
        <v>4707</v>
      </c>
      <c r="B1930" s="321" t="s">
        <v>4708</v>
      </c>
    </row>
    <row r="1931" spans="1:2">
      <c r="A1931" s="321" t="s">
        <v>4709</v>
      </c>
      <c r="B1931" s="321" t="s">
        <v>4710</v>
      </c>
    </row>
    <row r="1932" spans="1:2">
      <c r="A1932" s="321" t="s">
        <v>4711</v>
      </c>
      <c r="B1932" s="321" t="s">
        <v>4712</v>
      </c>
    </row>
    <row r="1933" spans="1:2">
      <c r="A1933" s="321" t="s">
        <v>4713</v>
      </c>
      <c r="B1933" s="321" t="s">
        <v>4714</v>
      </c>
    </row>
    <row r="1934" spans="1:2">
      <c r="A1934" s="321" t="s">
        <v>4715</v>
      </c>
      <c r="B1934" s="321" t="s">
        <v>4716</v>
      </c>
    </row>
    <row r="1935" spans="1:2">
      <c r="A1935" s="321" t="s">
        <v>4717</v>
      </c>
      <c r="B1935" s="321" t="s">
        <v>4718</v>
      </c>
    </row>
    <row r="1936" spans="1:2">
      <c r="A1936" s="321" t="s">
        <v>4719</v>
      </c>
      <c r="B1936" s="321" t="s">
        <v>4720</v>
      </c>
    </row>
    <row r="1937" spans="1:2">
      <c r="A1937" s="321" t="s">
        <v>4721</v>
      </c>
      <c r="B1937" s="321" t="s">
        <v>4722</v>
      </c>
    </row>
    <row r="1938" spans="1:2">
      <c r="A1938" s="321" t="s">
        <v>4723</v>
      </c>
      <c r="B1938" s="321" t="s">
        <v>4724</v>
      </c>
    </row>
    <row r="1939" spans="1:2">
      <c r="A1939" s="321" t="s">
        <v>4725</v>
      </c>
      <c r="B1939" s="321" t="s">
        <v>4726</v>
      </c>
    </row>
    <row r="1940" spans="1:2">
      <c r="A1940" s="321" t="s">
        <v>4727</v>
      </c>
      <c r="B1940" s="321" t="s">
        <v>4728</v>
      </c>
    </row>
    <row r="1941" spans="1:2">
      <c r="A1941" s="321" t="s">
        <v>4729</v>
      </c>
      <c r="B1941" s="321" t="s">
        <v>4730</v>
      </c>
    </row>
    <row r="1942" spans="1:2">
      <c r="A1942" s="321" t="s">
        <v>4731</v>
      </c>
      <c r="B1942" s="321" t="s">
        <v>4732</v>
      </c>
    </row>
    <row r="1943" spans="1:2">
      <c r="A1943" s="321" t="s">
        <v>4733</v>
      </c>
      <c r="B1943" s="321" t="s">
        <v>4734</v>
      </c>
    </row>
    <row r="1944" spans="1:2">
      <c r="A1944" s="321" t="s">
        <v>4735</v>
      </c>
      <c r="B1944" s="321" t="s">
        <v>4736</v>
      </c>
    </row>
    <row r="1945" spans="1:2">
      <c r="A1945" s="321" t="s">
        <v>4737</v>
      </c>
      <c r="B1945" s="321" t="s">
        <v>4738</v>
      </c>
    </row>
    <row r="1946" spans="1:2">
      <c r="A1946" s="321" t="s">
        <v>4739</v>
      </c>
      <c r="B1946" s="321" t="s">
        <v>4740</v>
      </c>
    </row>
    <row r="1947" spans="1:2">
      <c r="A1947" s="321" t="s">
        <v>4741</v>
      </c>
      <c r="B1947" s="321" t="s">
        <v>4742</v>
      </c>
    </row>
    <row r="1948" spans="1:2">
      <c r="A1948" s="321" t="s">
        <v>4743</v>
      </c>
      <c r="B1948" s="321" t="s">
        <v>4744</v>
      </c>
    </row>
    <row r="1949" spans="1:2">
      <c r="A1949" s="321" t="s">
        <v>4745</v>
      </c>
      <c r="B1949" s="321" t="s">
        <v>4746</v>
      </c>
    </row>
    <row r="1950" spans="1:2">
      <c r="A1950" s="321" t="s">
        <v>4747</v>
      </c>
      <c r="B1950" s="321" t="s">
        <v>4748</v>
      </c>
    </row>
    <row r="1951" spans="1:2">
      <c r="A1951" s="321" t="s">
        <v>4749</v>
      </c>
      <c r="B1951" s="321" t="s">
        <v>4750</v>
      </c>
    </row>
    <row r="1952" spans="1:2">
      <c r="A1952" s="321" t="s">
        <v>4751</v>
      </c>
      <c r="B1952" s="321" t="s">
        <v>4752</v>
      </c>
    </row>
    <row r="1953" spans="1:2">
      <c r="A1953" s="321" t="s">
        <v>4753</v>
      </c>
      <c r="B1953" s="321" t="s">
        <v>4754</v>
      </c>
    </row>
    <row r="1954" spans="1:2">
      <c r="A1954" s="321" t="s">
        <v>4755</v>
      </c>
      <c r="B1954" s="321" t="s">
        <v>4756</v>
      </c>
    </row>
    <row r="1955" spans="1:2">
      <c r="A1955" s="321" t="s">
        <v>4757</v>
      </c>
      <c r="B1955" s="321" t="s">
        <v>4758</v>
      </c>
    </row>
    <row r="1956" spans="1:2">
      <c r="A1956" s="321" t="s">
        <v>4759</v>
      </c>
      <c r="B1956" s="321" t="s">
        <v>4760</v>
      </c>
    </row>
    <row r="1957" spans="1:2">
      <c r="A1957" s="321" t="s">
        <v>4761</v>
      </c>
      <c r="B1957" s="321" t="s">
        <v>4762</v>
      </c>
    </row>
    <row r="1958" spans="1:2">
      <c r="A1958" s="321" t="s">
        <v>4763</v>
      </c>
      <c r="B1958" s="321" t="s">
        <v>4764</v>
      </c>
    </row>
    <row r="1959" spans="1:2">
      <c r="A1959" s="321" t="s">
        <v>4765</v>
      </c>
      <c r="B1959" s="321" t="s">
        <v>4766</v>
      </c>
    </row>
    <row r="1960" spans="1:2">
      <c r="A1960" s="321" t="s">
        <v>4767</v>
      </c>
      <c r="B1960" s="321" t="s">
        <v>4768</v>
      </c>
    </row>
    <row r="1961" spans="1:2">
      <c r="A1961" s="321" t="s">
        <v>4769</v>
      </c>
      <c r="B1961" s="321" t="s">
        <v>4770</v>
      </c>
    </row>
    <row r="1962" spans="1:2">
      <c r="A1962" s="321" t="s">
        <v>4771</v>
      </c>
      <c r="B1962" s="321" t="s">
        <v>4772</v>
      </c>
    </row>
    <row r="1963" spans="1:2">
      <c r="A1963" s="321" t="s">
        <v>4773</v>
      </c>
      <c r="B1963" s="321" t="s">
        <v>4774</v>
      </c>
    </row>
    <row r="1964" spans="1:2">
      <c r="A1964" s="321" t="s">
        <v>4775</v>
      </c>
      <c r="B1964" s="321" t="s">
        <v>4776</v>
      </c>
    </row>
    <row r="1965" spans="1:2">
      <c r="A1965" s="321" t="s">
        <v>4777</v>
      </c>
      <c r="B1965" s="321" t="s">
        <v>4778</v>
      </c>
    </row>
    <row r="1966" spans="1:2">
      <c r="A1966" s="321" t="s">
        <v>4779</v>
      </c>
      <c r="B1966" s="321" t="s">
        <v>4780</v>
      </c>
    </row>
    <row r="1967" spans="1:2">
      <c r="A1967" s="321" t="s">
        <v>4781</v>
      </c>
      <c r="B1967" s="321" t="s">
        <v>4782</v>
      </c>
    </row>
    <row r="1968" spans="1:2">
      <c r="A1968" s="321" t="s">
        <v>4783</v>
      </c>
      <c r="B1968" s="321" t="s">
        <v>4784</v>
      </c>
    </row>
    <row r="1969" spans="1:2">
      <c r="A1969" s="321" t="s">
        <v>4785</v>
      </c>
      <c r="B1969" s="321" t="s">
        <v>4786</v>
      </c>
    </row>
    <row r="1970" spans="1:2">
      <c r="A1970" s="321" t="s">
        <v>4787</v>
      </c>
      <c r="B1970" s="321" t="s">
        <v>4788</v>
      </c>
    </row>
    <row r="1971" spans="1:2">
      <c r="A1971" s="321" t="s">
        <v>4789</v>
      </c>
      <c r="B1971" s="321" t="s">
        <v>4790</v>
      </c>
    </row>
    <row r="1972" spans="1:2">
      <c r="A1972" s="321" t="s">
        <v>4791</v>
      </c>
      <c r="B1972" s="321" t="s">
        <v>4792</v>
      </c>
    </row>
    <row r="1973" spans="1:2">
      <c r="A1973" s="321" t="s">
        <v>4793</v>
      </c>
      <c r="B1973" s="321" t="s">
        <v>4794</v>
      </c>
    </row>
    <row r="1974" spans="1:2">
      <c r="A1974" s="321" t="s">
        <v>4795</v>
      </c>
      <c r="B1974" s="321" t="s">
        <v>4796</v>
      </c>
    </row>
    <row r="1975" spans="1:2">
      <c r="A1975" s="321" t="s">
        <v>4797</v>
      </c>
      <c r="B1975" s="321" t="s">
        <v>4798</v>
      </c>
    </row>
    <row r="1976" spans="1:2">
      <c r="A1976" s="321" t="s">
        <v>4799</v>
      </c>
      <c r="B1976" s="321" t="s">
        <v>4800</v>
      </c>
    </row>
    <row r="1977" spans="1:2">
      <c r="A1977" s="321" t="s">
        <v>4801</v>
      </c>
      <c r="B1977" s="321" t="s">
        <v>4802</v>
      </c>
    </row>
    <row r="1978" spans="1:2">
      <c r="A1978" s="321" t="s">
        <v>4803</v>
      </c>
      <c r="B1978" s="321" t="s">
        <v>4804</v>
      </c>
    </row>
    <row r="1979" spans="1:2">
      <c r="A1979" s="321" t="s">
        <v>4805</v>
      </c>
      <c r="B1979" s="321" t="s">
        <v>4806</v>
      </c>
    </row>
    <row r="1980" spans="1:2">
      <c r="A1980" s="321" t="s">
        <v>4807</v>
      </c>
      <c r="B1980" s="321" t="s">
        <v>4808</v>
      </c>
    </row>
    <row r="1981" spans="1:2">
      <c r="A1981" s="321" t="s">
        <v>4809</v>
      </c>
      <c r="B1981" s="321" t="s">
        <v>4810</v>
      </c>
    </row>
    <row r="1982" spans="1:2">
      <c r="A1982" s="321" t="s">
        <v>4811</v>
      </c>
      <c r="B1982" s="321" t="s">
        <v>4812</v>
      </c>
    </row>
    <row r="1983" spans="1:2">
      <c r="A1983" s="321" t="s">
        <v>4813</v>
      </c>
      <c r="B1983" s="321" t="s">
        <v>4814</v>
      </c>
    </row>
    <row r="1984" spans="1:2">
      <c r="A1984" s="321" t="s">
        <v>4815</v>
      </c>
      <c r="B1984" s="321" t="s">
        <v>4816</v>
      </c>
    </row>
    <row r="1985" spans="1:2">
      <c r="A1985" s="321" t="s">
        <v>4817</v>
      </c>
      <c r="B1985" s="321" t="s">
        <v>4818</v>
      </c>
    </row>
    <row r="1986" spans="1:2">
      <c r="A1986" s="321" t="s">
        <v>4819</v>
      </c>
      <c r="B1986" s="321" t="s">
        <v>4820</v>
      </c>
    </row>
    <row r="1987" spans="1:2">
      <c r="A1987" s="321" t="s">
        <v>4821</v>
      </c>
      <c r="B1987" s="321" t="s">
        <v>4822</v>
      </c>
    </row>
    <row r="1988" spans="1:2">
      <c r="A1988" s="321" t="s">
        <v>4823</v>
      </c>
      <c r="B1988" s="321" t="s">
        <v>4824</v>
      </c>
    </row>
    <row r="1989" spans="1:2">
      <c r="A1989" s="321" t="s">
        <v>4825</v>
      </c>
      <c r="B1989" s="321" t="s">
        <v>4826</v>
      </c>
    </row>
    <row r="1990" spans="1:2">
      <c r="A1990" s="321" t="s">
        <v>4827</v>
      </c>
      <c r="B1990" s="321" t="s">
        <v>4828</v>
      </c>
    </row>
    <row r="1991" spans="1:2">
      <c r="A1991" s="321" t="s">
        <v>4829</v>
      </c>
      <c r="B1991" s="321" t="s">
        <v>4830</v>
      </c>
    </row>
    <row r="1992" spans="1:2">
      <c r="A1992" s="321" t="s">
        <v>4831</v>
      </c>
      <c r="B1992" s="321" t="s">
        <v>4832</v>
      </c>
    </row>
    <row r="1993" spans="1:2">
      <c r="A1993" s="321" t="s">
        <v>4833</v>
      </c>
      <c r="B1993" s="321" t="s">
        <v>4834</v>
      </c>
    </row>
    <row r="1994" spans="1:2">
      <c r="A1994" s="321" t="s">
        <v>4835</v>
      </c>
      <c r="B1994" s="321" t="s">
        <v>4836</v>
      </c>
    </row>
    <row r="1995" spans="1:2">
      <c r="A1995" s="321" t="s">
        <v>4837</v>
      </c>
      <c r="B1995" s="321" t="s">
        <v>4838</v>
      </c>
    </row>
    <row r="1996" spans="1:2">
      <c r="A1996" s="321" t="s">
        <v>4839</v>
      </c>
      <c r="B1996" s="321" t="s">
        <v>4840</v>
      </c>
    </row>
    <row r="1997" spans="1:2">
      <c r="A1997" s="321" t="s">
        <v>4841</v>
      </c>
      <c r="B1997" s="321" t="s">
        <v>4842</v>
      </c>
    </row>
    <row r="1998" spans="1:2">
      <c r="A1998" s="321" t="s">
        <v>4843</v>
      </c>
      <c r="B1998" s="321" t="s">
        <v>4844</v>
      </c>
    </row>
    <row r="1999" spans="1:2">
      <c r="A1999" s="321" t="s">
        <v>4845</v>
      </c>
      <c r="B1999" s="321" t="s">
        <v>4846</v>
      </c>
    </row>
    <row r="2000" spans="1:2">
      <c r="A2000" s="321" t="s">
        <v>4847</v>
      </c>
      <c r="B2000" s="321" t="s">
        <v>4848</v>
      </c>
    </row>
    <row r="2001" spans="1:2">
      <c r="A2001" s="321" t="s">
        <v>4849</v>
      </c>
      <c r="B2001" s="321" t="s">
        <v>4850</v>
      </c>
    </row>
    <row r="2002" spans="1:2">
      <c r="A2002" s="321" t="s">
        <v>4851</v>
      </c>
      <c r="B2002" s="321" t="s">
        <v>4852</v>
      </c>
    </row>
    <row r="2003" spans="1:2">
      <c r="A2003" s="321" t="s">
        <v>4853</v>
      </c>
      <c r="B2003" s="321" t="s">
        <v>4854</v>
      </c>
    </row>
    <row r="2004" spans="1:2">
      <c r="A2004" s="321" t="s">
        <v>4855</v>
      </c>
      <c r="B2004" s="321" t="s">
        <v>4856</v>
      </c>
    </row>
    <row r="2005" spans="1:2">
      <c r="A2005" s="321" t="s">
        <v>4857</v>
      </c>
      <c r="B2005" s="321" t="s">
        <v>4858</v>
      </c>
    </row>
    <row r="2006" spans="1:2">
      <c r="A2006" s="321" t="s">
        <v>4859</v>
      </c>
      <c r="B2006" s="321" t="s">
        <v>4860</v>
      </c>
    </row>
    <row r="2007" spans="1:2">
      <c r="A2007" s="321" t="s">
        <v>4861</v>
      </c>
      <c r="B2007" s="321" t="s">
        <v>4862</v>
      </c>
    </row>
    <row r="2008" spans="1:2">
      <c r="A2008" s="321" t="s">
        <v>4863</v>
      </c>
      <c r="B2008" s="321" t="s">
        <v>4864</v>
      </c>
    </row>
    <row r="2009" spans="1:2">
      <c r="A2009" s="321" t="s">
        <v>4865</v>
      </c>
      <c r="B2009" s="321" t="s">
        <v>4866</v>
      </c>
    </row>
    <row r="2010" spans="1:2">
      <c r="A2010" s="321" t="s">
        <v>4867</v>
      </c>
      <c r="B2010" s="321" t="s">
        <v>4868</v>
      </c>
    </row>
    <row r="2011" spans="1:2">
      <c r="A2011" s="321" t="s">
        <v>4869</v>
      </c>
      <c r="B2011" s="321" t="s">
        <v>4870</v>
      </c>
    </row>
    <row r="2012" spans="1:2">
      <c r="A2012" s="321" t="s">
        <v>4871</v>
      </c>
      <c r="B2012" s="321" t="s">
        <v>4872</v>
      </c>
    </row>
    <row r="2013" spans="1:2">
      <c r="A2013" s="321" t="s">
        <v>4873</v>
      </c>
      <c r="B2013" s="321" t="s">
        <v>4874</v>
      </c>
    </row>
    <row r="2014" spans="1:2">
      <c r="A2014" s="321" t="s">
        <v>4875</v>
      </c>
      <c r="B2014" s="321" t="s">
        <v>4876</v>
      </c>
    </row>
    <row r="2015" spans="1:2">
      <c r="A2015" s="321" t="s">
        <v>4877</v>
      </c>
      <c r="B2015" s="321" t="s">
        <v>4878</v>
      </c>
    </row>
    <row r="2016" spans="1:2">
      <c r="A2016" s="321" t="s">
        <v>4879</v>
      </c>
      <c r="B2016" s="321" t="s">
        <v>4880</v>
      </c>
    </row>
    <row r="2017" spans="1:2">
      <c r="A2017" s="321" t="s">
        <v>4881</v>
      </c>
      <c r="B2017" s="321" t="s">
        <v>4882</v>
      </c>
    </row>
    <row r="2018" spans="1:2">
      <c r="A2018" s="321" t="s">
        <v>4883</v>
      </c>
      <c r="B2018" s="321" t="s">
        <v>4884</v>
      </c>
    </row>
    <row r="2019" spans="1:2">
      <c r="A2019" s="321" t="s">
        <v>4885</v>
      </c>
      <c r="B2019" s="321" t="s">
        <v>4886</v>
      </c>
    </row>
    <row r="2020" spans="1:2">
      <c r="A2020" s="321" t="s">
        <v>4887</v>
      </c>
      <c r="B2020" s="321" t="s">
        <v>4888</v>
      </c>
    </row>
    <row r="2021" spans="1:2">
      <c r="A2021" s="321" t="s">
        <v>4889</v>
      </c>
      <c r="B2021" s="321" t="s">
        <v>4890</v>
      </c>
    </row>
    <row r="2022" spans="1:2">
      <c r="A2022" s="321" t="s">
        <v>4891</v>
      </c>
      <c r="B2022" s="321" t="s">
        <v>4892</v>
      </c>
    </row>
    <row r="2023" spans="1:2">
      <c r="A2023" s="321" t="s">
        <v>775</v>
      </c>
      <c r="B2023" s="321" t="s">
        <v>4893</v>
      </c>
    </row>
    <row r="2024" spans="1:2">
      <c r="A2024" s="321" t="s">
        <v>774</v>
      </c>
      <c r="B2024" s="321" t="s">
        <v>4894</v>
      </c>
    </row>
    <row r="2025" spans="1:2">
      <c r="A2025" s="321" t="s">
        <v>4895</v>
      </c>
      <c r="B2025" s="321" t="s">
        <v>4896</v>
      </c>
    </row>
    <row r="2026" spans="1:2">
      <c r="A2026" s="321" t="s">
        <v>4897</v>
      </c>
      <c r="B2026" s="321" t="s">
        <v>4898</v>
      </c>
    </row>
    <row r="2027" spans="1:2">
      <c r="A2027" s="321" t="s">
        <v>4899</v>
      </c>
      <c r="B2027" s="321" t="s">
        <v>4900</v>
      </c>
    </row>
    <row r="2028" spans="1:2">
      <c r="A2028" s="321" t="s">
        <v>4901</v>
      </c>
      <c r="B2028" s="321" t="s">
        <v>4902</v>
      </c>
    </row>
    <row r="2029" spans="1:2">
      <c r="A2029" s="321" t="s">
        <v>4903</v>
      </c>
      <c r="B2029" s="321" t="s">
        <v>4904</v>
      </c>
    </row>
    <row r="2030" spans="1:2">
      <c r="A2030" s="321" t="s">
        <v>4905</v>
      </c>
      <c r="B2030" s="321" t="s">
        <v>4906</v>
      </c>
    </row>
    <row r="2031" spans="1:2">
      <c r="A2031" s="321" t="s">
        <v>4907</v>
      </c>
      <c r="B2031" s="321" t="s">
        <v>4908</v>
      </c>
    </row>
    <row r="2032" spans="1:2">
      <c r="A2032" s="321" t="s">
        <v>4909</v>
      </c>
      <c r="B2032" s="321" t="s">
        <v>4910</v>
      </c>
    </row>
    <row r="2033" spans="1:2">
      <c r="A2033" s="321" t="s">
        <v>4911</v>
      </c>
      <c r="B2033" s="321" t="s">
        <v>4912</v>
      </c>
    </row>
    <row r="2034" spans="1:2">
      <c r="A2034" s="321" t="s">
        <v>4913</v>
      </c>
      <c r="B2034" s="321" t="s">
        <v>4914</v>
      </c>
    </row>
    <row r="2035" spans="1:2">
      <c r="A2035" s="321" t="s">
        <v>4915</v>
      </c>
      <c r="B2035" s="321" t="s">
        <v>4916</v>
      </c>
    </row>
    <row r="2036" spans="1:2">
      <c r="A2036" s="321" t="s">
        <v>4917</v>
      </c>
      <c r="B2036" s="321" t="s">
        <v>4918</v>
      </c>
    </row>
    <row r="2037" spans="1:2">
      <c r="A2037" s="321" t="s">
        <v>4919</v>
      </c>
      <c r="B2037" s="321" t="s">
        <v>4920</v>
      </c>
    </row>
    <row r="2038" spans="1:2">
      <c r="A2038" s="321" t="s">
        <v>4921</v>
      </c>
      <c r="B2038" s="321" t="s">
        <v>4922</v>
      </c>
    </row>
    <row r="2039" spans="1:2">
      <c r="A2039" s="321" t="s">
        <v>4923</v>
      </c>
      <c r="B2039" s="321" t="s">
        <v>4924</v>
      </c>
    </row>
    <row r="2040" spans="1:2">
      <c r="A2040" s="321" t="s">
        <v>4925</v>
      </c>
      <c r="B2040" s="321" t="s">
        <v>4926</v>
      </c>
    </row>
    <row r="2041" spans="1:2">
      <c r="A2041" s="321" t="s">
        <v>4927</v>
      </c>
      <c r="B2041" s="321" t="s">
        <v>4928</v>
      </c>
    </row>
    <row r="2042" spans="1:2">
      <c r="A2042" s="321" t="s">
        <v>4929</v>
      </c>
      <c r="B2042" s="321" t="s">
        <v>4930</v>
      </c>
    </row>
    <row r="2043" spans="1:2">
      <c r="A2043" s="321" t="s">
        <v>4931</v>
      </c>
      <c r="B2043" s="321" t="s">
        <v>4932</v>
      </c>
    </row>
    <row r="2044" spans="1:2">
      <c r="A2044" s="321" t="s">
        <v>4933</v>
      </c>
      <c r="B2044" s="321" t="s">
        <v>4934</v>
      </c>
    </row>
    <row r="2045" spans="1:2">
      <c r="A2045" s="321" t="s">
        <v>4935</v>
      </c>
      <c r="B2045" s="321" t="s">
        <v>4936</v>
      </c>
    </row>
    <row r="2046" spans="1:2">
      <c r="A2046" s="321" t="s">
        <v>4937</v>
      </c>
      <c r="B2046" s="321" t="s">
        <v>4938</v>
      </c>
    </row>
    <row r="2047" spans="1:2">
      <c r="A2047" s="321" t="s">
        <v>4939</v>
      </c>
      <c r="B2047" s="321" t="s">
        <v>4940</v>
      </c>
    </row>
    <row r="2048" spans="1:2">
      <c r="A2048" s="321" t="s">
        <v>4941</v>
      </c>
      <c r="B2048" s="321" t="s">
        <v>4942</v>
      </c>
    </row>
    <row r="2049" spans="1:2">
      <c r="A2049" s="321" t="s">
        <v>4943</v>
      </c>
      <c r="B2049" s="321" t="s">
        <v>4944</v>
      </c>
    </row>
    <row r="2050" spans="1:2">
      <c r="A2050" s="321" t="s">
        <v>4945</v>
      </c>
      <c r="B2050" s="321" t="s">
        <v>4946</v>
      </c>
    </row>
    <row r="2051" spans="1:2">
      <c r="A2051" s="321" t="s">
        <v>4947</v>
      </c>
      <c r="B2051" s="321" t="s">
        <v>4948</v>
      </c>
    </row>
    <row r="2052" spans="1:2">
      <c r="A2052" s="321" t="s">
        <v>4949</v>
      </c>
      <c r="B2052" s="321" t="s">
        <v>4950</v>
      </c>
    </row>
    <row r="2053" spans="1:2">
      <c r="A2053" s="321" t="s">
        <v>4951</v>
      </c>
      <c r="B2053" s="321" t="s">
        <v>4952</v>
      </c>
    </row>
    <row r="2054" spans="1:2">
      <c r="A2054" s="321" t="s">
        <v>4953</v>
      </c>
      <c r="B2054" s="321" t="s">
        <v>4954</v>
      </c>
    </row>
    <row r="2055" spans="1:2">
      <c r="A2055" s="321" t="s">
        <v>4955</v>
      </c>
      <c r="B2055" s="321" t="s">
        <v>4956</v>
      </c>
    </row>
    <row r="2056" spans="1:2">
      <c r="A2056" s="321" t="s">
        <v>4957</v>
      </c>
      <c r="B2056" s="321" t="s">
        <v>4958</v>
      </c>
    </row>
    <row r="2057" spans="1:2">
      <c r="A2057" s="321" t="s">
        <v>4959</v>
      </c>
      <c r="B2057" s="321" t="s">
        <v>4960</v>
      </c>
    </row>
    <row r="2058" spans="1:2">
      <c r="A2058" s="321" t="s">
        <v>4961</v>
      </c>
      <c r="B2058" s="321" t="s">
        <v>4962</v>
      </c>
    </row>
    <row r="2059" spans="1:2">
      <c r="A2059" s="321" t="s">
        <v>4963</v>
      </c>
      <c r="B2059" s="321" t="s">
        <v>4964</v>
      </c>
    </row>
    <row r="2060" spans="1:2">
      <c r="A2060" s="321" t="s">
        <v>4965</v>
      </c>
      <c r="B2060" s="321" t="s">
        <v>4966</v>
      </c>
    </row>
    <row r="2061" spans="1:2">
      <c r="A2061" s="321" t="s">
        <v>4967</v>
      </c>
      <c r="B2061" s="321" t="s">
        <v>4968</v>
      </c>
    </row>
    <row r="2062" spans="1:2">
      <c r="A2062" s="321" t="s">
        <v>4969</v>
      </c>
      <c r="B2062" s="321" t="s">
        <v>4970</v>
      </c>
    </row>
    <row r="2063" spans="1:2">
      <c r="A2063" s="321" t="s">
        <v>4971</v>
      </c>
      <c r="B2063" s="321" t="s">
        <v>4972</v>
      </c>
    </row>
    <row r="2064" spans="1:2">
      <c r="A2064" s="321" t="s">
        <v>4973</v>
      </c>
      <c r="B2064" s="321" t="s">
        <v>4974</v>
      </c>
    </row>
    <row r="2065" spans="1:2">
      <c r="A2065" s="321" t="s">
        <v>4975</v>
      </c>
      <c r="B2065" s="321" t="s">
        <v>4976</v>
      </c>
    </row>
    <row r="2066" spans="1:2">
      <c r="A2066" s="321" t="s">
        <v>4977</v>
      </c>
      <c r="B2066" s="321" t="s">
        <v>4978</v>
      </c>
    </row>
    <row r="2067" spans="1:2">
      <c r="A2067" s="321" t="s">
        <v>4979</v>
      </c>
      <c r="B2067" s="321" t="s">
        <v>4980</v>
      </c>
    </row>
    <row r="2068" spans="1:2">
      <c r="A2068" s="321" t="s">
        <v>4981</v>
      </c>
      <c r="B2068" s="321" t="s">
        <v>4982</v>
      </c>
    </row>
    <row r="2069" spans="1:2">
      <c r="A2069" s="321" t="s">
        <v>4983</v>
      </c>
      <c r="B2069" s="321" t="s">
        <v>4984</v>
      </c>
    </row>
    <row r="2070" spans="1:2">
      <c r="A2070" s="321" t="s">
        <v>4985</v>
      </c>
      <c r="B2070" s="321" t="s">
        <v>4986</v>
      </c>
    </row>
    <row r="2071" spans="1:2">
      <c r="A2071" s="321" t="s">
        <v>4987</v>
      </c>
      <c r="B2071" s="321" t="s">
        <v>4988</v>
      </c>
    </row>
    <row r="2072" spans="1:2">
      <c r="A2072" s="321" t="s">
        <v>4989</v>
      </c>
      <c r="B2072" s="321" t="s">
        <v>4990</v>
      </c>
    </row>
    <row r="2073" spans="1:2">
      <c r="A2073" s="321" t="s">
        <v>4991</v>
      </c>
      <c r="B2073" s="321" t="s">
        <v>4992</v>
      </c>
    </row>
    <row r="2074" spans="1:2">
      <c r="A2074" s="321" t="s">
        <v>4993</v>
      </c>
      <c r="B2074" s="321" t="s">
        <v>4994</v>
      </c>
    </row>
    <row r="2075" spans="1:2">
      <c r="A2075" s="321" t="s">
        <v>4995</v>
      </c>
      <c r="B2075" s="321" t="s">
        <v>4996</v>
      </c>
    </row>
    <row r="2076" spans="1:2">
      <c r="A2076" s="321" t="s">
        <v>4997</v>
      </c>
      <c r="B2076" s="321" t="s">
        <v>4998</v>
      </c>
    </row>
    <row r="2077" spans="1:2">
      <c r="A2077" s="321" t="s">
        <v>4999</v>
      </c>
      <c r="B2077" s="321" t="s">
        <v>5000</v>
      </c>
    </row>
    <row r="2078" spans="1:2">
      <c r="A2078" s="321" t="s">
        <v>5001</v>
      </c>
      <c r="B2078" s="321" t="s">
        <v>5002</v>
      </c>
    </row>
    <row r="2079" spans="1:2">
      <c r="A2079" s="321" t="s">
        <v>5003</v>
      </c>
      <c r="B2079" s="321" t="s">
        <v>5004</v>
      </c>
    </row>
    <row r="2080" spans="1:2">
      <c r="A2080" s="321" t="s">
        <v>5005</v>
      </c>
      <c r="B2080" s="321" t="s">
        <v>5006</v>
      </c>
    </row>
    <row r="2081" spans="1:2">
      <c r="A2081" s="321" t="s">
        <v>5007</v>
      </c>
      <c r="B2081" s="321" t="s">
        <v>5008</v>
      </c>
    </row>
    <row r="2082" spans="1:2">
      <c r="A2082" s="321" t="s">
        <v>5009</v>
      </c>
      <c r="B2082" s="321" t="s">
        <v>5010</v>
      </c>
    </row>
    <row r="2083" spans="1:2">
      <c r="A2083" s="321" t="s">
        <v>5011</v>
      </c>
      <c r="B2083" s="321" t="s">
        <v>5012</v>
      </c>
    </row>
    <row r="2084" spans="1:2">
      <c r="A2084" s="321" t="s">
        <v>5013</v>
      </c>
      <c r="B2084" s="321" t="s">
        <v>5014</v>
      </c>
    </row>
    <row r="2085" spans="1:2">
      <c r="A2085" s="321" t="s">
        <v>5015</v>
      </c>
      <c r="B2085" s="321" t="s">
        <v>5016</v>
      </c>
    </row>
    <row r="2086" spans="1:2">
      <c r="A2086" s="321" t="s">
        <v>5017</v>
      </c>
      <c r="B2086" s="321" t="s">
        <v>5018</v>
      </c>
    </row>
    <row r="2087" spans="1:2">
      <c r="A2087" s="321" t="s">
        <v>5019</v>
      </c>
      <c r="B2087" s="321" t="s">
        <v>5020</v>
      </c>
    </row>
    <row r="2088" spans="1:2">
      <c r="A2088" s="321" t="s">
        <v>5021</v>
      </c>
      <c r="B2088" s="321" t="s">
        <v>5022</v>
      </c>
    </row>
    <row r="2089" spans="1:2">
      <c r="A2089" s="321" t="s">
        <v>5023</v>
      </c>
      <c r="B2089" s="321" t="s">
        <v>5024</v>
      </c>
    </row>
    <row r="2090" spans="1:2">
      <c r="A2090" s="321" t="s">
        <v>5025</v>
      </c>
      <c r="B2090" s="321" t="s">
        <v>5026</v>
      </c>
    </row>
    <row r="2091" spans="1:2">
      <c r="A2091" s="321" t="s">
        <v>5027</v>
      </c>
      <c r="B2091" s="321" t="s">
        <v>5028</v>
      </c>
    </row>
    <row r="2092" spans="1:2">
      <c r="A2092" s="321" t="s">
        <v>5029</v>
      </c>
      <c r="B2092" s="321" t="s">
        <v>5030</v>
      </c>
    </row>
    <row r="2093" spans="1:2">
      <c r="A2093" s="321" t="s">
        <v>5031</v>
      </c>
      <c r="B2093" s="321" t="s">
        <v>5032</v>
      </c>
    </row>
    <row r="2094" spans="1:2">
      <c r="A2094" s="321" t="s">
        <v>5033</v>
      </c>
      <c r="B2094" s="321" t="s">
        <v>5034</v>
      </c>
    </row>
    <row r="2095" spans="1:2">
      <c r="A2095" s="321" t="s">
        <v>5035</v>
      </c>
      <c r="B2095" s="321" t="s">
        <v>5036</v>
      </c>
    </row>
    <row r="2096" spans="1:2">
      <c r="A2096" s="321" t="s">
        <v>5037</v>
      </c>
      <c r="B2096" s="321" t="s">
        <v>5038</v>
      </c>
    </row>
    <row r="2097" spans="1:2">
      <c r="A2097" s="321" t="s">
        <v>5039</v>
      </c>
      <c r="B2097" s="321" t="s">
        <v>5040</v>
      </c>
    </row>
    <row r="2098" spans="1:2">
      <c r="A2098" s="321" t="s">
        <v>5041</v>
      </c>
      <c r="B2098" s="321" t="s">
        <v>5042</v>
      </c>
    </row>
    <row r="2099" spans="1:2">
      <c r="A2099" s="321" t="s">
        <v>5043</v>
      </c>
      <c r="B2099" s="321" t="s">
        <v>5044</v>
      </c>
    </row>
    <row r="2100" spans="1:2">
      <c r="A2100" s="321" t="s">
        <v>5045</v>
      </c>
      <c r="B2100" s="321" t="s">
        <v>5046</v>
      </c>
    </row>
    <row r="2101" spans="1:2">
      <c r="A2101" s="321" t="s">
        <v>5047</v>
      </c>
      <c r="B2101" s="321" t="s">
        <v>5048</v>
      </c>
    </row>
    <row r="2102" spans="1:2">
      <c r="A2102" s="321" t="s">
        <v>5049</v>
      </c>
      <c r="B2102" s="321" t="s">
        <v>5050</v>
      </c>
    </row>
    <row r="2103" spans="1:2">
      <c r="A2103" s="321" t="s">
        <v>5051</v>
      </c>
      <c r="B2103" s="321" t="s">
        <v>5052</v>
      </c>
    </row>
    <row r="2104" spans="1:2">
      <c r="A2104" s="321" t="s">
        <v>5053</v>
      </c>
      <c r="B2104" s="321" t="s">
        <v>5054</v>
      </c>
    </row>
    <row r="2105" spans="1:2">
      <c r="A2105" s="321" t="s">
        <v>5055</v>
      </c>
      <c r="B2105" s="321" t="s">
        <v>5056</v>
      </c>
    </row>
    <row r="2106" spans="1:2">
      <c r="A2106" s="321" t="s">
        <v>5057</v>
      </c>
      <c r="B2106" s="321" t="s">
        <v>5058</v>
      </c>
    </row>
    <row r="2107" spans="1:2">
      <c r="A2107" s="321" t="s">
        <v>5059</v>
      </c>
      <c r="B2107" s="321" t="s">
        <v>5060</v>
      </c>
    </row>
    <row r="2108" spans="1:2">
      <c r="A2108" s="321" t="s">
        <v>5061</v>
      </c>
      <c r="B2108" s="321" t="s">
        <v>5062</v>
      </c>
    </row>
    <row r="2109" spans="1:2">
      <c r="A2109" s="321" t="s">
        <v>5063</v>
      </c>
      <c r="B2109" s="321" t="s">
        <v>5064</v>
      </c>
    </row>
    <row r="2110" spans="1:2">
      <c r="A2110" s="321" t="s">
        <v>5065</v>
      </c>
      <c r="B2110" s="321" t="s">
        <v>5066</v>
      </c>
    </row>
    <row r="2111" spans="1:2">
      <c r="A2111" s="321" t="s">
        <v>5067</v>
      </c>
      <c r="B2111" s="321" t="s">
        <v>5068</v>
      </c>
    </row>
    <row r="2112" spans="1:2">
      <c r="A2112" s="321" t="s">
        <v>5069</v>
      </c>
      <c r="B2112" s="321" t="s">
        <v>5070</v>
      </c>
    </row>
    <row r="2113" spans="1:2">
      <c r="A2113" s="321" t="s">
        <v>5071</v>
      </c>
      <c r="B2113" s="321" t="s">
        <v>5072</v>
      </c>
    </row>
    <row r="2114" spans="1:2">
      <c r="A2114" s="321" t="s">
        <v>5073</v>
      </c>
      <c r="B2114" s="321" t="s">
        <v>5074</v>
      </c>
    </row>
    <row r="2115" spans="1:2">
      <c r="A2115" s="321" t="s">
        <v>5075</v>
      </c>
      <c r="B2115" s="321" t="s">
        <v>5076</v>
      </c>
    </row>
    <row r="2116" spans="1:2">
      <c r="A2116" s="321" t="s">
        <v>5077</v>
      </c>
      <c r="B2116" s="321" t="s">
        <v>5078</v>
      </c>
    </row>
    <row r="2117" spans="1:2">
      <c r="A2117" s="321" t="s">
        <v>5079</v>
      </c>
      <c r="B2117" s="321" t="s">
        <v>5080</v>
      </c>
    </row>
    <row r="2118" spans="1:2">
      <c r="A2118" s="321" t="s">
        <v>5081</v>
      </c>
      <c r="B2118" s="321" t="s">
        <v>5082</v>
      </c>
    </row>
    <row r="2119" spans="1:2">
      <c r="A2119" s="321" t="s">
        <v>5083</v>
      </c>
      <c r="B2119" s="321" t="s">
        <v>5084</v>
      </c>
    </row>
    <row r="2120" spans="1:2">
      <c r="A2120" s="321" t="s">
        <v>5085</v>
      </c>
      <c r="B2120" s="321" t="s">
        <v>5086</v>
      </c>
    </row>
    <row r="2121" spans="1:2">
      <c r="A2121" s="321" t="s">
        <v>5087</v>
      </c>
      <c r="B2121" s="321" t="s">
        <v>5088</v>
      </c>
    </row>
    <row r="2122" spans="1:2">
      <c r="A2122" s="321" t="s">
        <v>5089</v>
      </c>
      <c r="B2122" s="321" t="s">
        <v>5090</v>
      </c>
    </row>
    <row r="2123" spans="1:2">
      <c r="A2123" s="321" t="s">
        <v>5091</v>
      </c>
      <c r="B2123" s="321" t="s">
        <v>5092</v>
      </c>
    </row>
    <row r="2124" spans="1:2">
      <c r="A2124" s="321" t="s">
        <v>5093</v>
      </c>
      <c r="B2124" s="321" t="s">
        <v>5094</v>
      </c>
    </row>
    <row r="2125" spans="1:2">
      <c r="A2125" s="321" t="s">
        <v>5095</v>
      </c>
      <c r="B2125" s="321" t="s">
        <v>5096</v>
      </c>
    </row>
    <row r="2126" spans="1:2">
      <c r="A2126" s="321" t="s">
        <v>5097</v>
      </c>
      <c r="B2126" s="321" t="s">
        <v>5098</v>
      </c>
    </row>
    <row r="2127" spans="1:2">
      <c r="A2127" s="321" t="s">
        <v>5099</v>
      </c>
      <c r="B2127" s="321" t="s">
        <v>5100</v>
      </c>
    </row>
    <row r="2128" spans="1:2">
      <c r="A2128" s="321" t="s">
        <v>5101</v>
      </c>
      <c r="B2128" s="321" t="s">
        <v>5102</v>
      </c>
    </row>
    <row r="2129" spans="1:2">
      <c r="A2129" s="321" t="s">
        <v>5103</v>
      </c>
      <c r="B2129" s="321" t="s">
        <v>5104</v>
      </c>
    </row>
    <row r="2130" spans="1:2">
      <c r="A2130" s="321" t="s">
        <v>5105</v>
      </c>
      <c r="B2130" s="321" t="s">
        <v>5106</v>
      </c>
    </row>
    <row r="2131" spans="1:2">
      <c r="A2131" s="321" t="s">
        <v>5107</v>
      </c>
      <c r="B2131" s="321" t="s">
        <v>5108</v>
      </c>
    </row>
    <row r="2132" spans="1:2">
      <c r="A2132" s="321" t="s">
        <v>5109</v>
      </c>
      <c r="B2132" s="321" t="s">
        <v>5110</v>
      </c>
    </row>
    <row r="2133" spans="1:2">
      <c r="A2133" s="321" t="s">
        <v>5111</v>
      </c>
      <c r="B2133" s="321" t="s">
        <v>5112</v>
      </c>
    </row>
    <row r="2134" spans="1:2">
      <c r="A2134" s="321" t="s">
        <v>5113</v>
      </c>
      <c r="B2134" s="321" t="s">
        <v>5114</v>
      </c>
    </row>
    <row r="2135" spans="1:2">
      <c r="A2135" s="321" t="s">
        <v>5115</v>
      </c>
      <c r="B2135" s="321" t="s">
        <v>5116</v>
      </c>
    </row>
    <row r="2136" spans="1:2">
      <c r="A2136" s="321" t="s">
        <v>5117</v>
      </c>
      <c r="B2136" s="321" t="s">
        <v>5118</v>
      </c>
    </row>
    <row r="2137" spans="1:2">
      <c r="A2137" s="321" t="s">
        <v>5119</v>
      </c>
      <c r="B2137" s="321" t="s">
        <v>5120</v>
      </c>
    </row>
    <row r="2138" spans="1:2">
      <c r="A2138" s="321" t="s">
        <v>5121</v>
      </c>
      <c r="B2138" s="321" t="s">
        <v>5122</v>
      </c>
    </row>
    <row r="2139" spans="1:2">
      <c r="A2139" s="321" t="s">
        <v>5123</v>
      </c>
      <c r="B2139" s="321" t="s">
        <v>5124</v>
      </c>
    </row>
    <row r="2140" spans="1:2">
      <c r="A2140" s="321" t="s">
        <v>5125</v>
      </c>
      <c r="B2140" s="321" t="s">
        <v>5126</v>
      </c>
    </row>
    <row r="2141" spans="1:2">
      <c r="A2141" s="321" t="s">
        <v>5127</v>
      </c>
      <c r="B2141" s="321" t="s">
        <v>5128</v>
      </c>
    </row>
    <row r="2142" spans="1:2">
      <c r="A2142" s="321" t="s">
        <v>5129</v>
      </c>
      <c r="B2142" s="321" t="s">
        <v>5130</v>
      </c>
    </row>
    <row r="2143" spans="1:2">
      <c r="A2143" s="321" t="s">
        <v>5131</v>
      </c>
      <c r="B2143" s="321" t="s">
        <v>5132</v>
      </c>
    </row>
    <row r="2144" spans="1:2">
      <c r="A2144" s="321" t="s">
        <v>5133</v>
      </c>
      <c r="B2144" s="321" t="s">
        <v>5134</v>
      </c>
    </row>
    <row r="2145" spans="1:2">
      <c r="A2145" s="321" t="s">
        <v>5135</v>
      </c>
      <c r="B2145" s="321" t="s">
        <v>5136</v>
      </c>
    </row>
    <row r="2146" spans="1:2">
      <c r="A2146" s="321" t="s">
        <v>5137</v>
      </c>
      <c r="B2146" s="321" t="s">
        <v>5138</v>
      </c>
    </row>
    <row r="2147" spans="1:2">
      <c r="A2147" s="321" t="s">
        <v>5139</v>
      </c>
      <c r="B2147" s="321" t="s">
        <v>5140</v>
      </c>
    </row>
    <row r="2148" spans="1:2">
      <c r="A2148" s="321" t="s">
        <v>5141</v>
      </c>
      <c r="B2148" s="321" t="s">
        <v>5142</v>
      </c>
    </row>
    <row r="2149" spans="1:2">
      <c r="A2149" s="321" t="s">
        <v>5143</v>
      </c>
      <c r="B2149" s="321" t="s">
        <v>5144</v>
      </c>
    </row>
    <row r="2150" spans="1:2">
      <c r="A2150" s="321" t="s">
        <v>5145</v>
      </c>
      <c r="B2150" s="321" t="s">
        <v>5146</v>
      </c>
    </row>
    <row r="2151" spans="1:2">
      <c r="A2151" s="321" t="s">
        <v>5147</v>
      </c>
      <c r="B2151" s="321" t="s">
        <v>5148</v>
      </c>
    </row>
    <row r="2152" spans="1:2">
      <c r="A2152" s="321" t="s">
        <v>5149</v>
      </c>
      <c r="B2152" s="321" t="s">
        <v>5150</v>
      </c>
    </row>
    <row r="2153" spans="1:2">
      <c r="A2153" s="321" t="s">
        <v>5151</v>
      </c>
      <c r="B2153" s="321" t="s">
        <v>5152</v>
      </c>
    </row>
    <row r="2154" spans="1:2">
      <c r="A2154" s="321" t="s">
        <v>5153</v>
      </c>
      <c r="B2154" s="321" t="s">
        <v>5154</v>
      </c>
    </row>
    <row r="2155" spans="1:2">
      <c r="A2155" s="321" t="s">
        <v>5155</v>
      </c>
      <c r="B2155" s="321" t="s">
        <v>5156</v>
      </c>
    </row>
    <row r="2156" spans="1:2">
      <c r="A2156" s="321" t="s">
        <v>5157</v>
      </c>
      <c r="B2156" s="321" t="s">
        <v>5158</v>
      </c>
    </row>
    <row r="2157" spans="1:2">
      <c r="A2157" s="321" t="s">
        <v>5159</v>
      </c>
      <c r="B2157" s="321" t="s">
        <v>5160</v>
      </c>
    </row>
    <row r="2158" spans="1:2">
      <c r="A2158" s="321" t="s">
        <v>5161</v>
      </c>
      <c r="B2158" s="321" t="s">
        <v>5162</v>
      </c>
    </row>
    <row r="2159" spans="1:2">
      <c r="A2159" s="321" t="s">
        <v>5163</v>
      </c>
      <c r="B2159" s="321" t="s">
        <v>5164</v>
      </c>
    </row>
    <row r="2160" spans="1:2">
      <c r="A2160" s="321" t="s">
        <v>5165</v>
      </c>
      <c r="B2160" s="321" t="s">
        <v>5166</v>
      </c>
    </row>
    <row r="2161" spans="1:2">
      <c r="A2161" s="321" t="s">
        <v>5167</v>
      </c>
      <c r="B2161" s="321" t="s">
        <v>5168</v>
      </c>
    </row>
    <row r="2162" spans="1:2">
      <c r="A2162" s="321" t="s">
        <v>5169</v>
      </c>
      <c r="B2162" s="321" t="s">
        <v>5170</v>
      </c>
    </row>
    <row r="2163" spans="1:2">
      <c r="A2163" s="321" t="s">
        <v>5171</v>
      </c>
      <c r="B2163" s="321" t="s">
        <v>5172</v>
      </c>
    </row>
    <row r="2164" spans="1:2">
      <c r="A2164" s="321" t="s">
        <v>5173</v>
      </c>
      <c r="B2164" s="321" t="s">
        <v>5174</v>
      </c>
    </row>
    <row r="2165" spans="1:2">
      <c r="A2165" s="321" t="s">
        <v>5175</v>
      </c>
      <c r="B2165" s="321" t="s">
        <v>5176</v>
      </c>
    </row>
    <row r="2166" spans="1:2">
      <c r="A2166" s="321" t="s">
        <v>5177</v>
      </c>
      <c r="B2166" s="321" t="s">
        <v>5178</v>
      </c>
    </row>
    <row r="2167" spans="1:2">
      <c r="A2167" s="321" t="s">
        <v>5179</v>
      </c>
      <c r="B2167" s="321" t="s">
        <v>5180</v>
      </c>
    </row>
    <row r="2168" spans="1:2">
      <c r="A2168" s="321" t="s">
        <v>5181</v>
      </c>
      <c r="B2168" s="321" t="s">
        <v>5182</v>
      </c>
    </row>
    <row r="2169" spans="1:2">
      <c r="A2169" s="321" t="s">
        <v>5183</v>
      </c>
      <c r="B2169" s="321" t="s">
        <v>5184</v>
      </c>
    </row>
    <row r="2170" spans="1:2">
      <c r="A2170" s="321" t="s">
        <v>5185</v>
      </c>
      <c r="B2170" s="321" t="s">
        <v>5186</v>
      </c>
    </row>
    <row r="2171" spans="1:2">
      <c r="A2171" s="321" t="s">
        <v>5187</v>
      </c>
      <c r="B2171" s="321" t="s">
        <v>5188</v>
      </c>
    </row>
    <row r="2172" spans="1:2">
      <c r="A2172" s="321" t="s">
        <v>5189</v>
      </c>
      <c r="B2172" s="321" t="s">
        <v>5190</v>
      </c>
    </row>
    <row r="2173" spans="1:2">
      <c r="A2173" s="321" t="s">
        <v>5191</v>
      </c>
      <c r="B2173" s="321" t="s">
        <v>5192</v>
      </c>
    </row>
    <row r="2174" spans="1:2">
      <c r="A2174" s="321" t="s">
        <v>5193</v>
      </c>
      <c r="B2174" s="321" t="s">
        <v>5194</v>
      </c>
    </row>
    <row r="2175" spans="1:2">
      <c r="A2175" s="321" t="s">
        <v>5195</v>
      </c>
      <c r="B2175" s="321" t="s">
        <v>5196</v>
      </c>
    </row>
    <row r="2176" spans="1:2">
      <c r="A2176" s="321" t="s">
        <v>5197</v>
      </c>
      <c r="B2176" s="321" t="s">
        <v>5198</v>
      </c>
    </row>
    <row r="2177" spans="1:2">
      <c r="A2177" s="321" t="s">
        <v>5199</v>
      </c>
      <c r="B2177" s="321" t="s">
        <v>5200</v>
      </c>
    </row>
    <row r="2178" spans="1:2">
      <c r="A2178" s="321" t="s">
        <v>5201</v>
      </c>
      <c r="B2178" s="321" t="s">
        <v>5202</v>
      </c>
    </row>
    <row r="2179" spans="1:2">
      <c r="A2179" s="321" t="s">
        <v>5203</v>
      </c>
      <c r="B2179" s="321" t="s">
        <v>5204</v>
      </c>
    </row>
    <row r="2180" spans="1:2">
      <c r="A2180" s="321" t="s">
        <v>5205</v>
      </c>
      <c r="B2180" s="321" t="s">
        <v>5206</v>
      </c>
    </row>
    <row r="2181" spans="1:2">
      <c r="A2181" s="321" t="s">
        <v>5207</v>
      </c>
      <c r="B2181" s="321" t="s">
        <v>5208</v>
      </c>
    </row>
    <row r="2182" spans="1:2">
      <c r="A2182" s="321" t="s">
        <v>5209</v>
      </c>
      <c r="B2182" s="321" t="s">
        <v>5210</v>
      </c>
    </row>
    <row r="2183" spans="1:2">
      <c r="A2183" s="321" t="s">
        <v>5211</v>
      </c>
      <c r="B2183" s="321" t="s">
        <v>5212</v>
      </c>
    </row>
    <row r="2184" spans="1:2">
      <c r="A2184" s="321" t="s">
        <v>5213</v>
      </c>
      <c r="B2184" s="321" t="s">
        <v>5214</v>
      </c>
    </row>
    <row r="2185" spans="1:2">
      <c r="A2185" s="321" t="s">
        <v>5215</v>
      </c>
      <c r="B2185" s="321" t="s">
        <v>5216</v>
      </c>
    </row>
    <row r="2186" spans="1:2">
      <c r="A2186" s="321" t="s">
        <v>5217</v>
      </c>
      <c r="B2186" s="321" t="s">
        <v>5218</v>
      </c>
    </row>
    <row r="2187" spans="1:2">
      <c r="A2187" s="321" t="s">
        <v>5219</v>
      </c>
      <c r="B2187" s="321" t="s">
        <v>5220</v>
      </c>
    </row>
    <row r="2188" spans="1:2">
      <c r="A2188" s="321" t="s">
        <v>5221</v>
      </c>
      <c r="B2188" s="321" t="s">
        <v>5222</v>
      </c>
    </row>
    <row r="2189" spans="1:2">
      <c r="A2189" s="321" t="s">
        <v>5223</v>
      </c>
      <c r="B2189" s="321" t="s">
        <v>5224</v>
      </c>
    </row>
    <row r="2190" spans="1:2">
      <c r="A2190" s="321" t="s">
        <v>5225</v>
      </c>
      <c r="B2190" s="321" t="s">
        <v>5226</v>
      </c>
    </row>
    <row r="2191" spans="1:2">
      <c r="A2191" s="321" t="s">
        <v>5227</v>
      </c>
      <c r="B2191" s="321" t="s">
        <v>5228</v>
      </c>
    </row>
    <row r="2192" spans="1:2">
      <c r="A2192" s="321" t="s">
        <v>5229</v>
      </c>
      <c r="B2192" s="321" t="s">
        <v>5230</v>
      </c>
    </row>
    <row r="2193" spans="1:2">
      <c r="A2193" s="321" t="s">
        <v>5231</v>
      </c>
      <c r="B2193" s="321" t="s">
        <v>5232</v>
      </c>
    </row>
    <row r="2194" spans="1:2">
      <c r="A2194" s="321" t="s">
        <v>5233</v>
      </c>
      <c r="B2194" s="321" t="s">
        <v>5234</v>
      </c>
    </row>
    <row r="2195" spans="1:2">
      <c r="A2195" s="321" t="s">
        <v>5235</v>
      </c>
      <c r="B2195" s="321" t="s">
        <v>5236</v>
      </c>
    </row>
    <row r="2196" spans="1:2">
      <c r="A2196" s="321" t="s">
        <v>5237</v>
      </c>
      <c r="B2196" s="321" t="s">
        <v>5238</v>
      </c>
    </row>
    <row r="2197" spans="1:2">
      <c r="A2197" s="321" t="s">
        <v>5239</v>
      </c>
      <c r="B2197" s="321" t="s">
        <v>5240</v>
      </c>
    </row>
    <row r="2198" spans="1:2">
      <c r="A2198" s="321" t="s">
        <v>5241</v>
      </c>
      <c r="B2198" s="321" t="s">
        <v>5242</v>
      </c>
    </row>
    <row r="2199" spans="1:2">
      <c r="A2199" s="321" t="s">
        <v>5243</v>
      </c>
      <c r="B2199" s="321" t="s">
        <v>5244</v>
      </c>
    </row>
    <row r="2200" spans="1:2">
      <c r="A2200" s="321" t="s">
        <v>5245</v>
      </c>
      <c r="B2200" s="321" t="s">
        <v>5246</v>
      </c>
    </row>
    <row r="2201" spans="1:2">
      <c r="A2201" s="321" t="s">
        <v>5247</v>
      </c>
      <c r="B2201" s="321" t="s">
        <v>5248</v>
      </c>
    </row>
    <row r="2202" spans="1:2">
      <c r="A2202" s="321" t="s">
        <v>5249</v>
      </c>
      <c r="B2202" s="321" t="s">
        <v>5250</v>
      </c>
    </row>
    <row r="2203" spans="1:2">
      <c r="A2203" s="321" t="s">
        <v>5251</v>
      </c>
      <c r="B2203" s="321" t="s">
        <v>5252</v>
      </c>
    </row>
    <row r="2204" spans="1:2">
      <c r="A2204" s="321" t="s">
        <v>5253</v>
      </c>
      <c r="B2204" s="321" t="s">
        <v>5254</v>
      </c>
    </row>
    <row r="2205" spans="1:2">
      <c r="A2205" s="321" t="s">
        <v>5255</v>
      </c>
      <c r="B2205" s="321" t="s">
        <v>5256</v>
      </c>
    </row>
    <row r="2206" spans="1:2">
      <c r="A2206" s="321" t="s">
        <v>5257</v>
      </c>
      <c r="B2206" s="321" t="s">
        <v>5258</v>
      </c>
    </row>
    <row r="2207" spans="1:2">
      <c r="A2207" s="321" t="s">
        <v>5259</v>
      </c>
      <c r="B2207" s="321" t="s">
        <v>5260</v>
      </c>
    </row>
    <row r="2208" spans="1:2">
      <c r="A2208" s="321" t="s">
        <v>5261</v>
      </c>
      <c r="B2208" s="321" t="s">
        <v>5262</v>
      </c>
    </row>
    <row r="2209" spans="1:2">
      <c r="A2209" s="321" t="s">
        <v>5263</v>
      </c>
      <c r="B2209" s="321" t="s">
        <v>5264</v>
      </c>
    </row>
    <row r="2210" spans="1:2">
      <c r="A2210" s="321" t="s">
        <v>5265</v>
      </c>
      <c r="B2210" s="321" t="s">
        <v>5266</v>
      </c>
    </row>
    <row r="2211" spans="1:2">
      <c r="A2211" s="395" t="s">
        <v>5267</v>
      </c>
      <c r="B2211" s="321" t="s">
        <v>5268</v>
      </c>
    </row>
    <row r="2212" spans="1:2">
      <c r="A2212" s="395"/>
      <c r="B2212" s="321" t="s">
        <v>5269</v>
      </c>
    </row>
    <row r="2213" spans="1:2">
      <c r="A2213" s="321" t="s">
        <v>5270</v>
      </c>
      <c r="B2213" s="321" t="s">
        <v>5271</v>
      </c>
    </row>
    <row r="2214" spans="1:2">
      <c r="A2214" s="321" t="s">
        <v>5272</v>
      </c>
      <c r="B2214" s="321" t="s">
        <v>5026</v>
      </c>
    </row>
    <row r="2215" spans="1:2">
      <c r="A2215" s="321" t="s">
        <v>5273</v>
      </c>
      <c r="B2215" s="321" t="s">
        <v>5274</v>
      </c>
    </row>
    <row r="2216" spans="1:2">
      <c r="A2216" s="321" t="s">
        <v>5275</v>
      </c>
      <c r="B2216" s="321" t="s">
        <v>5276</v>
      </c>
    </row>
    <row r="2217" spans="1:2">
      <c r="A2217" s="321" t="s">
        <v>5277</v>
      </c>
      <c r="B2217" s="321" t="s">
        <v>5278</v>
      </c>
    </row>
    <row r="2218" spans="1:2">
      <c r="A2218" s="321" t="s">
        <v>5279</v>
      </c>
      <c r="B2218" s="321" t="s">
        <v>5280</v>
      </c>
    </row>
    <row r="2219" spans="1:2">
      <c r="A2219" s="321" t="s">
        <v>5281</v>
      </c>
      <c r="B2219" s="321" t="s">
        <v>5282</v>
      </c>
    </row>
    <row r="2220" spans="1:2">
      <c r="A2220" s="321" t="s">
        <v>5283</v>
      </c>
      <c r="B2220" s="321" t="s">
        <v>5284</v>
      </c>
    </row>
    <row r="2221" spans="1:2">
      <c r="A2221" s="321" t="s">
        <v>5285</v>
      </c>
      <c r="B2221" s="321" t="s">
        <v>5286</v>
      </c>
    </row>
    <row r="2222" spans="1:2">
      <c r="A2222" s="321" t="s">
        <v>5287</v>
      </c>
      <c r="B2222" s="321" t="s">
        <v>5288</v>
      </c>
    </row>
    <row r="2223" spans="1:2">
      <c r="A2223" s="321" t="s">
        <v>5289</v>
      </c>
      <c r="B2223" s="321" t="s">
        <v>5290</v>
      </c>
    </row>
    <row r="2224" spans="1:2">
      <c r="A2224" s="321" t="s">
        <v>5291</v>
      </c>
      <c r="B2224" s="321" t="s">
        <v>5292</v>
      </c>
    </row>
    <row r="2225" spans="1:2">
      <c r="A2225" s="321" t="s">
        <v>5293</v>
      </c>
      <c r="B2225" s="321" t="s">
        <v>5294</v>
      </c>
    </row>
    <row r="2226" spans="1:2">
      <c r="A2226" s="321" t="s">
        <v>5295</v>
      </c>
      <c r="B2226" s="321" t="s">
        <v>5296</v>
      </c>
    </row>
    <row r="2227" spans="1:2">
      <c r="A2227" s="321" t="s">
        <v>5297</v>
      </c>
      <c r="B2227" s="321" t="s">
        <v>5298</v>
      </c>
    </row>
    <row r="2228" spans="1:2">
      <c r="A2228" s="321" t="s">
        <v>5299</v>
      </c>
      <c r="B2228" s="321" t="s">
        <v>5300</v>
      </c>
    </row>
    <row r="2229" spans="1:2">
      <c r="A2229" s="321" t="s">
        <v>5301</v>
      </c>
      <c r="B2229" s="321" t="s">
        <v>5302</v>
      </c>
    </row>
    <row r="2230" spans="1:2">
      <c r="A2230" s="321" t="s">
        <v>5303</v>
      </c>
      <c r="B2230" s="321" t="s">
        <v>5304</v>
      </c>
    </row>
    <row r="2231" spans="1:2">
      <c r="A2231" s="321" t="s">
        <v>5305</v>
      </c>
      <c r="B2231" s="321" t="s">
        <v>5306</v>
      </c>
    </row>
    <row r="2232" spans="1:2">
      <c r="A2232" s="321" t="s">
        <v>5307</v>
      </c>
      <c r="B2232" s="321" t="s">
        <v>5308</v>
      </c>
    </row>
    <row r="2233" spans="1:2">
      <c r="A2233" s="321" t="s">
        <v>5309</v>
      </c>
      <c r="B2233" s="321" t="s">
        <v>5310</v>
      </c>
    </row>
    <row r="2234" spans="1:2">
      <c r="A2234" s="321" t="s">
        <v>5311</v>
      </c>
      <c r="B2234" s="321" t="s">
        <v>5312</v>
      </c>
    </row>
    <row r="2235" spans="1:2">
      <c r="A2235" s="321" t="s">
        <v>5313</v>
      </c>
      <c r="B2235" s="321" t="s">
        <v>5314</v>
      </c>
    </row>
    <row r="2236" spans="1:2">
      <c r="A2236" s="321" t="s">
        <v>5315</v>
      </c>
      <c r="B2236" s="321" t="s">
        <v>5316</v>
      </c>
    </row>
    <row r="2237" spans="1:2">
      <c r="A2237" s="321" t="s">
        <v>5317</v>
      </c>
      <c r="B2237" s="321" t="s">
        <v>5318</v>
      </c>
    </row>
    <row r="2238" spans="1:2">
      <c r="A2238" s="321" t="s">
        <v>5319</v>
      </c>
      <c r="B2238" s="321" t="s">
        <v>5320</v>
      </c>
    </row>
    <row r="2239" spans="1:2">
      <c r="A2239" s="321" t="s">
        <v>5321</v>
      </c>
      <c r="B2239" s="321" t="s">
        <v>5322</v>
      </c>
    </row>
    <row r="2240" spans="1:2">
      <c r="A2240" s="321" t="s">
        <v>5323</v>
      </c>
      <c r="B2240" s="321" t="s">
        <v>5324</v>
      </c>
    </row>
    <row r="2241" spans="1:2">
      <c r="A2241" s="321" t="s">
        <v>5325</v>
      </c>
      <c r="B2241" s="321" t="s">
        <v>5326</v>
      </c>
    </row>
    <row r="2242" spans="1:2">
      <c r="A2242" s="321" t="s">
        <v>5327</v>
      </c>
      <c r="B2242" s="321" t="s">
        <v>5328</v>
      </c>
    </row>
    <row r="2243" spans="1:2">
      <c r="A2243" s="321" t="s">
        <v>5329</v>
      </c>
      <c r="B2243" s="321" t="s">
        <v>5330</v>
      </c>
    </row>
    <row r="2244" spans="1:2">
      <c r="A2244" s="321" t="s">
        <v>5331</v>
      </c>
      <c r="B2244" s="321" t="s">
        <v>5332</v>
      </c>
    </row>
    <row r="2245" spans="1:2">
      <c r="A2245" s="321" t="s">
        <v>5333</v>
      </c>
      <c r="B2245" s="321" t="s">
        <v>5334</v>
      </c>
    </row>
    <row r="2246" spans="1:2">
      <c r="A2246" s="321" t="s">
        <v>5335</v>
      </c>
      <c r="B2246" s="321" t="s">
        <v>5336</v>
      </c>
    </row>
    <row r="2247" spans="1:2">
      <c r="A2247" s="321" t="s">
        <v>5337</v>
      </c>
      <c r="B2247" s="321" t="s">
        <v>5338</v>
      </c>
    </row>
    <row r="2248" spans="1:2">
      <c r="A2248" s="321" t="s">
        <v>5339</v>
      </c>
      <c r="B2248" s="321" t="s">
        <v>5340</v>
      </c>
    </row>
    <row r="2249" spans="1:2">
      <c r="A2249" s="321" t="s">
        <v>5341</v>
      </c>
      <c r="B2249" s="321" t="s">
        <v>5342</v>
      </c>
    </row>
    <row r="2250" spans="1:2">
      <c r="A2250" s="321" t="s">
        <v>5343</v>
      </c>
      <c r="B2250" s="321" t="s">
        <v>5344</v>
      </c>
    </row>
    <row r="2251" spans="1:2">
      <c r="A2251" s="321" t="s">
        <v>5345</v>
      </c>
      <c r="B2251" s="321" t="s">
        <v>5346</v>
      </c>
    </row>
    <row r="2252" spans="1:2">
      <c r="A2252" s="321" t="s">
        <v>5347</v>
      </c>
      <c r="B2252" s="321" t="s">
        <v>5348</v>
      </c>
    </row>
    <row r="2253" spans="1:2">
      <c r="A2253" s="321" t="s">
        <v>5349</v>
      </c>
      <c r="B2253" s="321" t="s">
        <v>5350</v>
      </c>
    </row>
    <row r="2254" spans="1:2">
      <c r="A2254" s="321" t="s">
        <v>5351</v>
      </c>
      <c r="B2254" s="321" t="s">
        <v>5352</v>
      </c>
    </row>
    <row r="2255" spans="1:2">
      <c r="A2255" s="321" t="s">
        <v>5353</v>
      </c>
      <c r="B2255" s="321" t="s">
        <v>5354</v>
      </c>
    </row>
    <row r="2256" spans="1:2">
      <c r="A2256" s="321" t="s">
        <v>5355</v>
      </c>
      <c r="B2256" s="321" t="s">
        <v>5356</v>
      </c>
    </row>
    <row r="2257" spans="1:2">
      <c r="A2257" s="321" t="s">
        <v>5357</v>
      </c>
      <c r="B2257" s="321" t="s">
        <v>5358</v>
      </c>
    </row>
    <row r="2258" spans="1:2">
      <c r="A2258" s="321" t="s">
        <v>5359</v>
      </c>
      <c r="B2258" s="321" t="s">
        <v>5360</v>
      </c>
    </row>
    <row r="2259" spans="1:2">
      <c r="A2259" s="321" t="s">
        <v>5361</v>
      </c>
      <c r="B2259" s="321" t="s">
        <v>5362</v>
      </c>
    </row>
    <row r="2260" spans="1:2">
      <c r="A2260" s="321" t="s">
        <v>5363</v>
      </c>
      <c r="B2260" s="321" t="s">
        <v>5364</v>
      </c>
    </row>
    <row r="2261" spans="1:2">
      <c r="A2261" s="321" t="s">
        <v>5365</v>
      </c>
      <c r="B2261" s="321" t="s">
        <v>5366</v>
      </c>
    </row>
    <row r="2262" spans="1:2">
      <c r="A2262" s="321" t="s">
        <v>5367</v>
      </c>
      <c r="B2262" s="321" t="s">
        <v>5368</v>
      </c>
    </row>
    <row r="2263" spans="1:2">
      <c r="A2263" s="321" t="s">
        <v>5369</v>
      </c>
      <c r="B2263" s="321" t="s">
        <v>5370</v>
      </c>
    </row>
    <row r="2264" spans="1:2">
      <c r="A2264" s="321" t="s">
        <v>5371</v>
      </c>
      <c r="B2264" s="321" t="s">
        <v>5372</v>
      </c>
    </row>
    <row r="2265" spans="1:2">
      <c r="A2265" s="321" t="s">
        <v>5373</v>
      </c>
      <c r="B2265" s="321" t="s">
        <v>5374</v>
      </c>
    </row>
    <row r="2266" spans="1:2">
      <c r="A2266" s="321" t="s">
        <v>5375</v>
      </c>
      <c r="B2266" s="321" t="s">
        <v>5376</v>
      </c>
    </row>
    <row r="2267" spans="1:2">
      <c r="A2267" s="321" t="s">
        <v>5377</v>
      </c>
      <c r="B2267" s="321" t="s">
        <v>5378</v>
      </c>
    </row>
    <row r="2268" spans="1:2">
      <c r="A2268" s="321" t="s">
        <v>5379</v>
      </c>
      <c r="B2268" s="321" t="s">
        <v>5380</v>
      </c>
    </row>
    <row r="2269" spans="1:2">
      <c r="A2269" s="321" t="s">
        <v>5381</v>
      </c>
      <c r="B2269" s="321" t="s">
        <v>5382</v>
      </c>
    </row>
    <row r="2270" spans="1:2">
      <c r="A2270" s="321" t="s">
        <v>5383</v>
      </c>
      <c r="B2270" s="321" t="s">
        <v>5384</v>
      </c>
    </row>
    <row r="2271" spans="1:2">
      <c r="A2271" s="321" t="s">
        <v>5385</v>
      </c>
      <c r="B2271" s="321" t="s">
        <v>5386</v>
      </c>
    </row>
    <row r="2272" spans="1:2">
      <c r="A2272" s="321" t="s">
        <v>5387</v>
      </c>
      <c r="B2272" s="321" t="s">
        <v>5388</v>
      </c>
    </row>
    <row r="2273" spans="1:2">
      <c r="A2273" s="321" t="s">
        <v>5389</v>
      </c>
      <c r="B2273" s="321" t="s">
        <v>5390</v>
      </c>
    </row>
    <row r="2274" spans="1:2">
      <c r="A2274" s="321" t="s">
        <v>5391</v>
      </c>
      <c r="B2274" s="321" t="s">
        <v>5392</v>
      </c>
    </row>
    <row r="2275" spans="1:2">
      <c r="A2275" s="321" t="s">
        <v>5393</v>
      </c>
      <c r="B2275" s="321" t="s">
        <v>5394</v>
      </c>
    </row>
    <row r="2276" spans="1:2">
      <c r="A2276" s="321" t="s">
        <v>5395</v>
      </c>
      <c r="B2276" s="321" t="s">
        <v>5396</v>
      </c>
    </row>
    <row r="2277" spans="1:2">
      <c r="A2277" s="321" t="s">
        <v>5397</v>
      </c>
      <c r="B2277" s="321" t="s">
        <v>5398</v>
      </c>
    </row>
    <row r="2278" spans="1:2">
      <c r="A2278" s="321" t="s">
        <v>5399</v>
      </c>
      <c r="B2278" s="321" t="s">
        <v>5400</v>
      </c>
    </row>
    <row r="2279" spans="1:2">
      <c r="A2279" s="321" t="s">
        <v>5401</v>
      </c>
      <c r="B2279" s="321" t="s">
        <v>5402</v>
      </c>
    </row>
    <row r="2280" spans="1:2">
      <c r="A2280" s="321" t="s">
        <v>5403</v>
      </c>
      <c r="B2280" s="321" t="s">
        <v>5404</v>
      </c>
    </row>
    <row r="2281" spans="1:2">
      <c r="A2281" s="321" t="s">
        <v>5405</v>
      </c>
      <c r="B2281" s="321" t="s">
        <v>5406</v>
      </c>
    </row>
    <row r="2282" spans="1:2">
      <c r="A2282" s="321" t="s">
        <v>5407</v>
      </c>
      <c r="B2282" s="321" t="s">
        <v>5408</v>
      </c>
    </row>
    <row r="2283" spans="1:2">
      <c r="A2283" s="321" t="s">
        <v>5409</v>
      </c>
      <c r="B2283" s="321" t="s">
        <v>5410</v>
      </c>
    </row>
    <row r="2284" spans="1:2">
      <c r="A2284" s="321" t="s">
        <v>5411</v>
      </c>
      <c r="B2284" s="321" t="s">
        <v>5412</v>
      </c>
    </row>
    <row r="2285" spans="1:2">
      <c r="A2285" s="321" t="s">
        <v>5413</v>
      </c>
      <c r="B2285" s="321" t="s">
        <v>5414</v>
      </c>
    </row>
    <row r="2286" spans="1:2">
      <c r="A2286" s="321" t="s">
        <v>5415</v>
      </c>
      <c r="B2286" s="321" t="s">
        <v>5416</v>
      </c>
    </row>
    <row r="2287" spans="1:2">
      <c r="A2287" s="321" t="s">
        <v>5417</v>
      </c>
      <c r="B2287" s="321" t="s">
        <v>5418</v>
      </c>
    </row>
    <row r="2288" spans="1:2">
      <c r="A2288" s="321" t="s">
        <v>5419</v>
      </c>
      <c r="B2288" s="321" t="s">
        <v>5420</v>
      </c>
    </row>
    <row r="2289" spans="1:2">
      <c r="A2289" s="321" t="s">
        <v>5421</v>
      </c>
      <c r="B2289" s="321" t="s">
        <v>5422</v>
      </c>
    </row>
    <row r="2290" spans="1:2">
      <c r="A2290" s="321" t="s">
        <v>5423</v>
      </c>
      <c r="B2290" s="321" t="s">
        <v>5424</v>
      </c>
    </row>
    <row r="2291" spans="1:2">
      <c r="A2291" s="321" t="s">
        <v>5425</v>
      </c>
      <c r="B2291" s="321" t="s">
        <v>5426</v>
      </c>
    </row>
    <row r="2292" spans="1:2">
      <c r="A2292" s="321" t="s">
        <v>5427</v>
      </c>
      <c r="B2292" s="321" t="s">
        <v>5428</v>
      </c>
    </row>
    <row r="2293" spans="1:2">
      <c r="A2293" s="321" t="s">
        <v>5429</v>
      </c>
      <c r="B2293" s="321" t="s">
        <v>5430</v>
      </c>
    </row>
    <row r="2294" spans="1:2">
      <c r="A2294" s="321" t="s">
        <v>5431</v>
      </c>
      <c r="B2294" s="321" t="s">
        <v>5432</v>
      </c>
    </row>
    <row r="2295" spans="1:2">
      <c r="A2295" s="321" t="s">
        <v>5433</v>
      </c>
      <c r="B2295" s="321" t="s">
        <v>5434</v>
      </c>
    </row>
    <row r="2296" spans="1:2">
      <c r="A2296" s="321" t="s">
        <v>5435</v>
      </c>
      <c r="B2296" s="321" t="s">
        <v>5436</v>
      </c>
    </row>
    <row r="2297" spans="1:2">
      <c r="A2297" s="321" t="s">
        <v>5437</v>
      </c>
      <c r="B2297" s="321" t="s">
        <v>5438</v>
      </c>
    </row>
    <row r="2298" spans="1:2">
      <c r="A2298" s="321" t="s">
        <v>5439</v>
      </c>
      <c r="B2298" s="321" t="s">
        <v>5440</v>
      </c>
    </row>
    <row r="2299" spans="1:2">
      <c r="A2299" s="321" t="s">
        <v>5441</v>
      </c>
      <c r="B2299" s="321" t="s">
        <v>5442</v>
      </c>
    </row>
    <row r="2300" spans="1:2">
      <c r="A2300" s="321" t="s">
        <v>5443</v>
      </c>
      <c r="B2300" s="321" t="s">
        <v>5444</v>
      </c>
    </row>
    <row r="2301" spans="1:2">
      <c r="A2301" s="321" t="s">
        <v>5445</v>
      </c>
      <c r="B2301" s="321" t="s">
        <v>5446</v>
      </c>
    </row>
    <row r="2302" spans="1:2">
      <c r="A2302" s="321" t="s">
        <v>5447</v>
      </c>
      <c r="B2302" s="321" t="s">
        <v>5448</v>
      </c>
    </row>
    <row r="2303" spans="1:2">
      <c r="A2303" s="321" t="s">
        <v>5449</v>
      </c>
      <c r="B2303" s="321" t="s">
        <v>5450</v>
      </c>
    </row>
    <row r="2304" spans="1:2">
      <c r="A2304" s="321" t="s">
        <v>5451</v>
      </c>
      <c r="B2304" s="321" t="s">
        <v>5452</v>
      </c>
    </row>
    <row r="2305" spans="1:2">
      <c r="A2305" s="321" t="s">
        <v>5453</v>
      </c>
      <c r="B2305" s="321" t="s">
        <v>5454</v>
      </c>
    </row>
    <row r="2306" spans="1:2">
      <c r="A2306" s="321" t="s">
        <v>5455</v>
      </c>
      <c r="B2306" s="321" t="s">
        <v>5456</v>
      </c>
    </row>
    <row r="2307" spans="1:2">
      <c r="A2307" s="321" t="s">
        <v>5457</v>
      </c>
      <c r="B2307" s="321" t="s">
        <v>5458</v>
      </c>
    </row>
    <row r="2308" spans="1:2">
      <c r="A2308" s="321" t="s">
        <v>5459</v>
      </c>
      <c r="B2308" s="321" t="s">
        <v>5460</v>
      </c>
    </row>
    <row r="2309" spans="1:2">
      <c r="A2309" s="321" t="s">
        <v>5461</v>
      </c>
      <c r="B2309" s="321" t="s">
        <v>5462</v>
      </c>
    </row>
    <row r="2310" spans="1:2">
      <c r="A2310" s="321" t="s">
        <v>5463</v>
      </c>
      <c r="B2310" s="321" t="s">
        <v>5464</v>
      </c>
    </row>
    <row r="2311" spans="1:2">
      <c r="A2311" s="321" t="s">
        <v>5465</v>
      </c>
      <c r="B2311" s="321" t="s">
        <v>5466</v>
      </c>
    </row>
    <row r="2312" spans="1:2">
      <c r="A2312" s="321" t="s">
        <v>5467</v>
      </c>
      <c r="B2312" s="321" t="s">
        <v>5468</v>
      </c>
    </row>
    <row r="2313" spans="1:2">
      <c r="A2313" s="321" t="s">
        <v>5469</v>
      </c>
      <c r="B2313" s="321" t="s">
        <v>5470</v>
      </c>
    </row>
    <row r="2314" spans="1:2">
      <c r="A2314" s="321" t="s">
        <v>5471</v>
      </c>
      <c r="B2314" s="321" t="s">
        <v>5472</v>
      </c>
    </row>
    <row r="2315" spans="1:2">
      <c r="A2315" s="321" t="s">
        <v>5473</v>
      </c>
      <c r="B2315" s="321" t="s">
        <v>5474</v>
      </c>
    </row>
    <row r="2316" spans="1:2">
      <c r="A2316" s="321" t="s">
        <v>5475</v>
      </c>
      <c r="B2316" s="321" t="s">
        <v>5476</v>
      </c>
    </row>
    <row r="2317" spans="1:2">
      <c r="A2317" s="321" t="s">
        <v>5477</v>
      </c>
      <c r="B2317" s="321" t="s">
        <v>5478</v>
      </c>
    </row>
    <row r="2318" spans="1:2">
      <c r="A2318" s="321" t="s">
        <v>5479</v>
      </c>
      <c r="B2318" s="321" t="s">
        <v>5480</v>
      </c>
    </row>
    <row r="2319" spans="1:2">
      <c r="A2319" s="321" t="s">
        <v>5481</v>
      </c>
      <c r="B2319" s="321" t="s">
        <v>5482</v>
      </c>
    </row>
    <row r="2320" spans="1:2">
      <c r="A2320" s="321" t="s">
        <v>5483</v>
      </c>
      <c r="B2320" s="321" t="s">
        <v>5484</v>
      </c>
    </row>
    <row r="2321" spans="1:2">
      <c r="A2321" s="321" t="s">
        <v>5485</v>
      </c>
      <c r="B2321" s="321" t="s">
        <v>5486</v>
      </c>
    </row>
    <row r="2322" spans="1:2">
      <c r="A2322" s="321" t="s">
        <v>5487</v>
      </c>
      <c r="B2322" s="321" t="s">
        <v>5488</v>
      </c>
    </row>
    <row r="2323" spans="1:2">
      <c r="A2323" s="321" t="s">
        <v>5489</v>
      </c>
      <c r="B2323" s="321" t="s">
        <v>5490</v>
      </c>
    </row>
    <row r="2324" spans="1:2">
      <c r="A2324" s="321" t="s">
        <v>5491</v>
      </c>
      <c r="B2324" s="321" t="s">
        <v>5492</v>
      </c>
    </row>
    <row r="2325" spans="1:2">
      <c r="A2325" s="321" t="s">
        <v>5493</v>
      </c>
      <c r="B2325" s="321" t="s">
        <v>5494</v>
      </c>
    </row>
    <row r="2326" spans="1:2">
      <c r="A2326" s="321" t="s">
        <v>5495</v>
      </c>
      <c r="B2326" s="321" t="s">
        <v>5496</v>
      </c>
    </row>
    <row r="2327" spans="1:2">
      <c r="A2327" s="321" t="s">
        <v>5497</v>
      </c>
      <c r="B2327" s="321" t="s">
        <v>5498</v>
      </c>
    </row>
    <row r="2328" spans="1:2">
      <c r="A2328" s="321" t="s">
        <v>5499</v>
      </c>
      <c r="B2328" s="321" t="s">
        <v>5500</v>
      </c>
    </row>
    <row r="2329" spans="1:2">
      <c r="A2329" s="321" t="s">
        <v>5501</v>
      </c>
      <c r="B2329" s="321" t="s">
        <v>5502</v>
      </c>
    </row>
    <row r="2330" spans="1:2">
      <c r="A2330" s="321" t="s">
        <v>5503</v>
      </c>
      <c r="B2330" s="321" t="s">
        <v>5504</v>
      </c>
    </row>
    <row r="2331" spans="1:2">
      <c r="A2331" s="321" t="s">
        <v>5505</v>
      </c>
      <c r="B2331" s="321" t="s">
        <v>5506</v>
      </c>
    </row>
    <row r="2332" spans="1:2">
      <c r="A2332" s="321" t="s">
        <v>5507</v>
      </c>
      <c r="B2332" s="321" t="s">
        <v>5508</v>
      </c>
    </row>
    <row r="2333" spans="1:2">
      <c r="A2333" s="321" t="s">
        <v>5509</v>
      </c>
      <c r="B2333" s="321" t="s">
        <v>5510</v>
      </c>
    </row>
    <row r="2334" spans="1:2">
      <c r="A2334" s="321" t="s">
        <v>5511</v>
      </c>
      <c r="B2334" s="321" t="s">
        <v>5512</v>
      </c>
    </row>
    <row r="2335" spans="1:2">
      <c r="A2335" s="321" t="s">
        <v>5513</v>
      </c>
      <c r="B2335" s="321" t="s">
        <v>5514</v>
      </c>
    </row>
    <row r="2336" spans="1:2">
      <c r="A2336" s="321" t="s">
        <v>5515</v>
      </c>
      <c r="B2336" s="321" t="s">
        <v>5516</v>
      </c>
    </row>
    <row r="2337" spans="1:2">
      <c r="A2337" s="321" t="s">
        <v>5517</v>
      </c>
      <c r="B2337" s="321" t="s">
        <v>5518</v>
      </c>
    </row>
    <row r="2338" spans="1:2">
      <c r="A2338" s="321" t="s">
        <v>5519</v>
      </c>
      <c r="B2338" s="321" t="s">
        <v>5520</v>
      </c>
    </row>
    <row r="2339" spans="1:2">
      <c r="A2339" s="321" t="s">
        <v>5521</v>
      </c>
      <c r="B2339" s="321" t="s">
        <v>5522</v>
      </c>
    </row>
    <row r="2340" spans="1:2">
      <c r="A2340" s="321" t="s">
        <v>5523</v>
      </c>
      <c r="B2340" s="321" t="s">
        <v>5524</v>
      </c>
    </row>
    <row r="2341" spans="1:2">
      <c r="A2341" s="321" t="s">
        <v>5525</v>
      </c>
      <c r="B2341" s="321" t="s">
        <v>5526</v>
      </c>
    </row>
    <row r="2342" spans="1:2">
      <c r="A2342" s="321" t="s">
        <v>5527</v>
      </c>
      <c r="B2342" s="321" t="s">
        <v>5528</v>
      </c>
    </row>
    <row r="2343" spans="1:2">
      <c r="A2343" s="321" t="s">
        <v>5529</v>
      </c>
      <c r="B2343" s="321" t="s">
        <v>5530</v>
      </c>
    </row>
    <row r="2344" spans="1:2">
      <c r="A2344" s="321" t="s">
        <v>5531</v>
      </c>
      <c r="B2344" s="321" t="s">
        <v>5532</v>
      </c>
    </row>
    <row r="2345" spans="1:2">
      <c r="A2345" s="321" t="s">
        <v>5533</v>
      </c>
      <c r="B2345" s="321" t="s">
        <v>5534</v>
      </c>
    </row>
    <row r="2346" spans="1:2">
      <c r="A2346" s="321" t="s">
        <v>5535</v>
      </c>
      <c r="B2346" s="321" t="s">
        <v>5536</v>
      </c>
    </row>
    <row r="2347" spans="1:2">
      <c r="A2347" s="321" t="s">
        <v>5537</v>
      </c>
      <c r="B2347" s="321" t="s">
        <v>5538</v>
      </c>
    </row>
    <row r="2348" spans="1:2">
      <c r="A2348" s="321" t="s">
        <v>5539</v>
      </c>
      <c r="B2348" s="321" t="s">
        <v>5540</v>
      </c>
    </row>
    <row r="2349" spans="1:2">
      <c r="A2349" s="321" t="s">
        <v>5541</v>
      </c>
      <c r="B2349" s="321" t="s">
        <v>5542</v>
      </c>
    </row>
    <row r="2350" spans="1:2">
      <c r="A2350" s="321" t="s">
        <v>5543</v>
      </c>
      <c r="B2350" s="321" t="s">
        <v>5544</v>
      </c>
    </row>
    <row r="2351" spans="1:2">
      <c r="A2351" s="321" t="s">
        <v>5545</v>
      </c>
      <c r="B2351" s="321" t="s">
        <v>5546</v>
      </c>
    </row>
    <row r="2352" spans="1:2">
      <c r="A2352" s="321" t="s">
        <v>5547</v>
      </c>
      <c r="B2352" s="321" t="s">
        <v>5548</v>
      </c>
    </row>
    <row r="2353" spans="1:2">
      <c r="A2353" s="321" t="s">
        <v>5549</v>
      </c>
      <c r="B2353" s="321" t="s">
        <v>5550</v>
      </c>
    </row>
    <row r="2354" spans="1:2">
      <c r="A2354" s="321" t="s">
        <v>5551</v>
      </c>
      <c r="B2354" s="321" t="s">
        <v>5552</v>
      </c>
    </row>
    <row r="2355" spans="1:2">
      <c r="A2355" s="321" t="s">
        <v>5553</v>
      </c>
      <c r="B2355" s="321" t="s">
        <v>5554</v>
      </c>
    </row>
    <row r="2356" spans="1:2">
      <c r="A2356" s="321" t="s">
        <v>5555</v>
      </c>
      <c r="B2356" s="321" t="s">
        <v>5556</v>
      </c>
    </row>
    <row r="2357" spans="1:2">
      <c r="A2357" s="321" t="s">
        <v>5557</v>
      </c>
      <c r="B2357" s="321" t="s">
        <v>5558</v>
      </c>
    </row>
    <row r="2358" spans="1:2">
      <c r="A2358" s="321" t="s">
        <v>5559</v>
      </c>
      <c r="B2358" s="321" t="s">
        <v>5560</v>
      </c>
    </row>
    <row r="2359" spans="1:2">
      <c r="A2359" s="321" t="s">
        <v>5561</v>
      </c>
      <c r="B2359" s="321" t="s">
        <v>5562</v>
      </c>
    </row>
    <row r="2360" spans="1:2">
      <c r="A2360" s="321" t="s">
        <v>5563</v>
      </c>
      <c r="B2360" s="321" t="s">
        <v>5564</v>
      </c>
    </row>
    <row r="2361" spans="1:2">
      <c r="A2361" s="321" t="s">
        <v>5565</v>
      </c>
      <c r="B2361" s="321" t="s">
        <v>5566</v>
      </c>
    </row>
    <row r="2362" spans="1:2">
      <c r="A2362" s="321" t="s">
        <v>5567</v>
      </c>
      <c r="B2362" s="321" t="s">
        <v>5568</v>
      </c>
    </row>
    <row r="2363" spans="1:2">
      <c r="A2363" s="321" t="s">
        <v>5569</v>
      </c>
      <c r="B2363" s="321" t="s">
        <v>5570</v>
      </c>
    </row>
    <row r="2364" spans="1:2">
      <c r="A2364" s="321" t="s">
        <v>5571</v>
      </c>
      <c r="B2364" s="321" t="s">
        <v>5572</v>
      </c>
    </row>
    <row r="2365" spans="1:2">
      <c r="A2365" s="321" t="s">
        <v>5573</v>
      </c>
      <c r="B2365" s="321" t="s">
        <v>5574</v>
      </c>
    </row>
    <row r="2366" spans="1:2">
      <c r="A2366" s="321" t="s">
        <v>5575</v>
      </c>
      <c r="B2366" s="321" t="s">
        <v>5576</v>
      </c>
    </row>
    <row r="2367" spans="1:2">
      <c r="A2367" s="321" t="s">
        <v>5577</v>
      </c>
      <c r="B2367" s="321" t="s">
        <v>5578</v>
      </c>
    </row>
    <row r="2368" spans="1:2">
      <c r="A2368" s="321" t="s">
        <v>5579</v>
      </c>
      <c r="B2368" s="321" t="s">
        <v>5580</v>
      </c>
    </row>
    <row r="2369" spans="1:2">
      <c r="A2369" s="321" t="s">
        <v>5581</v>
      </c>
      <c r="B2369" s="321" t="s">
        <v>5582</v>
      </c>
    </row>
    <row r="2370" spans="1:2">
      <c r="A2370" s="321" t="s">
        <v>5583</v>
      </c>
      <c r="B2370" s="321" t="s">
        <v>5584</v>
      </c>
    </row>
    <row r="2371" spans="1:2">
      <c r="A2371" s="321" t="s">
        <v>5585</v>
      </c>
      <c r="B2371" s="321" t="s">
        <v>5586</v>
      </c>
    </row>
    <row r="2372" spans="1:2">
      <c r="A2372" s="321" t="s">
        <v>5587</v>
      </c>
      <c r="B2372" s="321" t="s">
        <v>5588</v>
      </c>
    </row>
    <row r="2373" spans="1:2">
      <c r="A2373" s="321" t="s">
        <v>5589</v>
      </c>
      <c r="B2373" s="321" t="s">
        <v>5590</v>
      </c>
    </row>
    <row r="2374" spans="1:2">
      <c r="A2374" s="321" t="s">
        <v>5591</v>
      </c>
      <c r="B2374" s="321" t="s">
        <v>5592</v>
      </c>
    </row>
    <row r="2375" spans="1:2">
      <c r="A2375" s="321" t="s">
        <v>5593</v>
      </c>
      <c r="B2375" s="321" t="s">
        <v>5594</v>
      </c>
    </row>
    <row r="2376" spans="1:2">
      <c r="A2376" s="321" t="s">
        <v>5595</v>
      </c>
      <c r="B2376" s="321" t="s">
        <v>5596</v>
      </c>
    </row>
    <row r="2377" spans="1:2">
      <c r="A2377" s="321" t="s">
        <v>5597</v>
      </c>
      <c r="B2377" s="321" t="s">
        <v>5598</v>
      </c>
    </row>
    <row r="2378" spans="1:2">
      <c r="A2378" s="321" t="s">
        <v>5599</v>
      </c>
      <c r="B2378" s="321" t="s">
        <v>5600</v>
      </c>
    </row>
    <row r="2379" spans="1:2">
      <c r="A2379" s="321" t="s">
        <v>5601</v>
      </c>
      <c r="B2379" s="321" t="s">
        <v>5602</v>
      </c>
    </row>
    <row r="2380" spans="1:2">
      <c r="A2380" s="321" t="s">
        <v>5603</v>
      </c>
      <c r="B2380" s="321" t="s">
        <v>5604</v>
      </c>
    </row>
    <row r="2381" spans="1:2">
      <c r="A2381" s="321" t="s">
        <v>5605</v>
      </c>
      <c r="B2381" s="321" t="s">
        <v>5606</v>
      </c>
    </row>
    <row r="2382" spans="1:2">
      <c r="A2382" s="321" t="s">
        <v>5607</v>
      </c>
      <c r="B2382" s="321" t="s">
        <v>5608</v>
      </c>
    </row>
    <row r="2383" spans="1:2">
      <c r="A2383" s="321" t="s">
        <v>5609</v>
      </c>
      <c r="B2383" s="321" t="s">
        <v>5610</v>
      </c>
    </row>
    <row r="2384" spans="1:2">
      <c r="A2384" s="321" t="s">
        <v>5611</v>
      </c>
      <c r="B2384" s="321" t="s">
        <v>5612</v>
      </c>
    </row>
    <row r="2385" spans="1:2">
      <c r="A2385" s="321" t="s">
        <v>5613</v>
      </c>
      <c r="B2385" s="321" t="s">
        <v>5614</v>
      </c>
    </row>
    <row r="2386" spans="1:2">
      <c r="A2386" s="321" t="s">
        <v>5615</v>
      </c>
      <c r="B2386" s="321" t="s">
        <v>5616</v>
      </c>
    </row>
    <row r="2387" spans="1:2">
      <c r="A2387" s="321" t="s">
        <v>5617</v>
      </c>
      <c r="B2387" s="321" t="s">
        <v>5618</v>
      </c>
    </row>
    <row r="2388" spans="1:2">
      <c r="A2388" s="321" t="s">
        <v>5619</v>
      </c>
      <c r="B2388" s="321" t="s">
        <v>5620</v>
      </c>
    </row>
    <row r="2389" spans="1:2">
      <c r="A2389" s="321" t="s">
        <v>5621</v>
      </c>
      <c r="B2389" s="321" t="s">
        <v>5622</v>
      </c>
    </row>
    <row r="2390" spans="1:2">
      <c r="A2390" s="321" t="s">
        <v>5623</v>
      </c>
      <c r="B2390" s="321" t="s">
        <v>5624</v>
      </c>
    </row>
    <row r="2391" spans="1:2">
      <c r="A2391" s="321" t="s">
        <v>5625</v>
      </c>
      <c r="B2391" s="321" t="s">
        <v>5626</v>
      </c>
    </row>
    <row r="2392" spans="1:2">
      <c r="A2392" s="321" t="s">
        <v>5627</v>
      </c>
      <c r="B2392" s="321" t="s">
        <v>5628</v>
      </c>
    </row>
    <row r="2393" spans="1:2">
      <c r="A2393" s="321" t="s">
        <v>5629</v>
      </c>
      <c r="B2393" s="321" t="s">
        <v>5630</v>
      </c>
    </row>
    <row r="2394" spans="1:2">
      <c r="A2394" s="321" t="s">
        <v>5631</v>
      </c>
      <c r="B2394" s="321" t="s">
        <v>5632</v>
      </c>
    </row>
    <row r="2395" spans="1:2">
      <c r="A2395" s="321" t="s">
        <v>5633</v>
      </c>
      <c r="B2395" s="321" t="s">
        <v>5634</v>
      </c>
    </row>
    <row r="2396" spans="1:2">
      <c r="A2396" s="321" t="s">
        <v>5635</v>
      </c>
      <c r="B2396" s="321" t="s">
        <v>5636</v>
      </c>
    </row>
    <row r="2397" spans="1:2">
      <c r="A2397" s="321" t="s">
        <v>5637</v>
      </c>
      <c r="B2397" s="321" t="s">
        <v>5638</v>
      </c>
    </row>
    <row r="2398" spans="1:2">
      <c r="A2398" s="321" t="s">
        <v>5639</v>
      </c>
      <c r="B2398" s="321" t="s">
        <v>5640</v>
      </c>
    </row>
    <row r="2399" spans="1:2">
      <c r="A2399" s="321" t="s">
        <v>5641</v>
      </c>
      <c r="B2399" s="321" t="s">
        <v>5642</v>
      </c>
    </row>
    <row r="2400" spans="1:2">
      <c r="A2400" s="321" t="s">
        <v>5643</v>
      </c>
      <c r="B2400" s="321" t="s">
        <v>5644</v>
      </c>
    </row>
    <row r="2401" spans="1:2">
      <c r="A2401" s="321" t="s">
        <v>5645</v>
      </c>
      <c r="B2401" s="321" t="s">
        <v>5646</v>
      </c>
    </row>
    <row r="2402" spans="1:2">
      <c r="A2402" s="321" t="s">
        <v>5647</v>
      </c>
      <c r="B2402" s="321" t="s">
        <v>5648</v>
      </c>
    </row>
    <row r="2403" spans="1:2">
      <c r="A2403" s="321" t="s">
        <v>5649</v>
      </c>
      <c r="B2403" s="321" t="s">
        <v>5650</v>
      </c>
    </row>
    <row r="2404" spans="1:2">
      <c r="A2404" s="321" t="s">
        <v>5651</v>
      </c>
      <c r="B2404" s="321" t="s">
        <v>5652</v>
      </c>
    </row>
    <row r="2405" spans="1:2">
      <c r="A2405" s="321" t="s">
        <v>5653</v>
      </c>
      <c r="B2405" s="321" t="s">
        <v>5654</v>
      </c>
    </row>
    <row r="2406" spans="1:2">
      <c r="A2406" s="321" t="s">
        <v>5655</v>
      </c>
      <c r="B2406" s="321" t="s">
        <v>5656</v>
      </c>
    </row>
    <row r="2407" spans="1:2">
      <c r="A2407" s="321" t="s">
        <v>5657</v>
      </c>
      <c r="B2407" s="321" t="s">
        <v>5658</v>
      </c>
    </row>
    <row r="2408" spans="1:2">
      <c r="A2408" s="321" t="s">
        <v>5659</v>
      </c>
      <c r="B2408" s="321" t="s">
        <v>5660</v>
      </c>
    </row>
    <row r="2409" spans="1:2">
      <c r="A2409" s="321" t="s">
        <v>5661</v>
      </c>
      <c r="B2409" s="321" t="s">
        <v>5662</v>
      </c>
    </row>
    <row r="2410" spans="1:2">
      <c r="A2410" s="321" t="s">
        <v>5663</v>
      </c>
      <c r="B2410" s="321" t="s">
        <v>5664</v>
      </c>
    </row>
    <row r="2411" spans="1:2">
      <c r="A2411" s="321" t="s">
        <v>5665</v>
      </c>
      <c r="B2411" s="321" t="s">
        <v>5666</v>
      </c>
    </row>
    <row r="2412" spans="1:2">
      <c r="A2412" s="321" t="s">
        <v>5667</v>
      </c>
      <c r="B2412" s="321" t="s">
        <v>5668</v>
      </c>
    </row>
    <row r="2413" spans="1:2">
      <c r="A2413" s="321" t="s">
        <v>5669</v>
      </c>
      <c r="B2413" s="321" t="s">
        <v>5670</v>
      </c>
    </row>
    <row r="2414" spans="1:2">
      <c r="A2414" s="321" t="s">
        <v>5671</v>
      </c>
      <c r="B2414" s="321" t="s">
        <v>5672</v>
      </c>
    </row>
    <row r="2415" spans="1:2">
      <c r="A2415" s="321" t="s">
        <v>5673</v>
      </c>
      <c r="B2415" s="321" t="s">
        <v>5674</v>
      </c>
    </row>
    <row r="2416" spans="1:2">
      <c r="A2416" s="321" t="s">
        <v>5675</v>
      </c>
      <c r="B2416" s="321" t="s">
        <v>5676</v>
      </c>
    </row>
    <row r="2417" spans="1:2">
      <c r="A2417" s="321" t="s">
        <v>5677</v>
      </c>
      <c r="B2417" s="321" t="s">
        <v>5678</v>
      </c>
    </row>
    <row r="2418" spans="1:2">
      <c r="A2418" s="321" t="s">
        <v>5679</v>
      </c>
      <c r="B2418" s="321" t="s">
        <v>5680</v>
      </c>
    </row>
    <row r="2419" spans="1:2">
      <c r="A2419" s="321" t="s">
        <v>5681</v>
      </c>
      <c r="B2419" s="321" t="s">
        <v>5682</v>
      </c>
    </row>
    <row r="2420" spans="1:2">
      <c r="A2420" s="321" t="s">
        <v>5683</v>
      </c>
      <c r="B2420" s="321" t="s">
        <v>5684</v>
      </c>
    </row>
    <row r="2421" spans="1:2">
      <c r="A2421" s="321" t="s">
        <v>5685</v>
      </c>
      <c r="B2421" s="321" t="s">
        <v>5686</v>
      </c>
    </row>
    <row r="2422" spans="1:2">
      <c r="A2422" s="321" t="s">
        <v>5687</v>
      </c>
      <c r="B2422" s="321" t="s">
        <v>5688</v>
      </c>
    </row>
    <row r="2423" spans="1:2">
      <c r="A2423" s="321" t="s">
        <v>5689</v>
      </c>
      <c r="B2423" s="321" t="s">
        <v>5690</v>
      </c>
    </row>
    <row r="2424" spans="1:2">
      <c r="A2424" s="321" t="s">
        <v>5691</v>
      </c>
      <c r="B2424" s="321" t="s">
        <v>5692</v>
      </c>
    </row>
    <row r="2425" spans="1:2">
      <c r="A2425" s="321" t="s">
        <v>5693</v>
      </c>
      <c r="B2425" s="321" t="s">
        <v>5694</v>
      </c>
    </row>
    <row r="2426" spans="1:2">
      <c r="A2426" s="321" t="s">
        <v>5695</v>
      </c>
      <c r="B2426" s="321" t="s">
        <v>5696</v>
      </c>
    </row>
    <row r="2427" spans="1:2">
      <c r="A2427" s="321" t="s">
        <v>5697</v>
      </c>
      <c r="B2427" s="321" t="s">
        <v>5698</v>
      </c>
    </row>
    <row r="2428" spans="1:2">
      <c r="A2428" s="321" t="s">
        <v>5699</v>
      </c>
      <c r="B2428" s="321" t="s">
        <v>5700</v>
      </c>
    </row>
    <row r="2429" spans="1:2">
      <c r="A2429" s="321" t="s">
        <v>5701</v>
      </c>
      <c r="B2429" s="321" t="s">
        <v>5702</v>
      </c>
    </row>
    <row r="2430" spans="1:2">
      <c r="A2430" s="321" t="s">
        <v>5703</v>
      </c>
      <c r="B2430" s="321" t="s">
        <v>5704</v>
      </c>
    </row>
    <row r="2431" spans="1:2">
      <c r="A2431" s="321" t="s">
        <v>5705</v>
      </c>
      <c r="B2431" s="321" t="s">
        <v>5706</v>
      </c>
    </row>
    <row r="2432" spans="1:2">
      <c r="A2432" s="321" t="s">
        <v>5707</v>
      </c>
      <c r="B2432" s="321" t="s">
        <v>5708</v>
      </c>
    </row>
    <row r="2433" spans="1:2">
      <c r="A2433" s="321" t="s">
        <v>5709</v>
      </c>
      <c r="B2433" s="321" t="s">
        <v>5710</v>
      </c>
    </row>
    <row r="2434" spans="1:2">
      <c r="A2434" s="321" t="s">
        <v>5711</v>
      </c>
      <c r="B2434" s="321" t="s">
        <v>5712</v>
      </c>
    </row>
    <row r="2435" spans="1:2">
      <c r="A2435" s="321" t="s">
        <v>5713</v>
      </c>
      <c r="B2435" s="321" t="s">
        <v>5714</v>
      </c>
    </row>
    <row r="2436" spans="1:2">
      <c r="A2436" s="321" t="s">
        <v>5715</v>
      </c>
      <c r="B2436" s="321" t="s">
        <v>5716</v>
      </c>
    </row>
    <row r="2437" spans="1:2">
      <c r="A2437" s="321" t="s">
        <v>5717</v>
      </c>
      <c r="B2437" s="321" t="s">
        <v>5718</v>
      </c>
    </row>
    <row r="2438" spans="1:2">
      <c r="A2438" s="321" t="s">
        <v>5719</v>
      </c>
      <c r="B2438" s="321" t="s">
        <v>5720</v>
      </c>
    </row>
    <row r="2439" spans="1:2">
      <c r="A2439" s="321" t="s">
        <v>5721</v>
      </c>
      <c r="B2439" s="321" t="s">
        <v>5722</v>
      </c>
    </row>
    <row r="2440" spans="1:2">
      <c r="A2440" s="321" t="s">
        <v>5723</v>
      </c>
      <c r="B2440" s="321" t="s">
        <v>5724</v>
      </c>
    </row>
    <row r="2441" spans="1:2">
      <c r="A2441" s="321" t="s">
        <v>5725</v>
      </c>
      <c r="B2441" s="321" t="s">
        <v>5726</v>
      </c>
    </row>
    <row r="2442" spans="1:2">
      <c r="A2442" s="321" t="s">
        <v>5727</v>
      </c>
      <c r="B2442" s="321" t="s">
        <v>5728</v>
      </c>
    </row>
    <row r="2443" spans="1:2">
      <c r="A2443" s="321" t="s">
        <v>5729</v>
      </c>
      <c r="B2443" s="321" t="s">
        <v>5730</v>
      </c>
    </row>
    <row r="2444" spans="1:2">
      <c r="A2444" s="321" t="s">
        <v>5731</v>
      </c>
      <c r="B2444" s="321" t="s">
        <v>5732</v>
      </c>
    </row>
    <row r="2445" spans="1:2">
      <c r="A2445" s="321" t="s">
        <v>5733</v>
      </c>
      <c r="B2445" s="321" t="s">
        <v>5734</v>
      </c>
    </row>
    <row r="2446" spans="1:2">
      <c r="A2446" s="321" t="s">
        <v>5735</v>
      </c>
      <c r="B2446" s="321" t="s">
        <v>5736</v>
      </c>
    </row>
    <row r="2447" spans="1:2">
      <c r="A2447" s="321" t="s">
        <v>5737</v>
      </c>
      <c r="B2447" s="321" t="s">
        <v>5738</v>
      </c>
    </row>
    <row r="2448" spans="1:2">
      <c r="A2448" s="321" t="s">
        <v>5739</v>
      </c>
      <c r="B2448" s="321" t="s">
        <v>5740</v>
      </c>
    </row>
    <row r="2449" spans="1:2">
      <c r="A2449" s="321" t="s">
        <v>5741</v>
      </c>
      <c r="B2449" s="321" t="s">
        <v>5742</v>
      </c>
    </row>
    <row r="2450" spans="1:2">
      <c r="A2450" s="321" t="s">
        <v>5743</v>
      </c>
      <c r="B2450" s="321" t="s">
        <v>5744</v>
      </c>
    </row>
    <row r="2451" spans="1:2">
      <c r="A2451" s="321" t="s">
        <v>5745</v>
      </c>
      <c r="B2451" s="321" t="s">
        <v>5746</v>
      </c>
    </row>
    <row r="2452" spans="1:2">
      <c r="A2452" s="321" t="s">
        <v>5747</v>
      </c>
      <c r="B2452" s="321" t="s">
        <v>5748</v>
      </c>
    </row>
    <row r="2453" spans="1:2">
      <c r="A2453" s="321" t="s">
        <v>5749</v>
      </c>
      <c r="B2453" s="321" t="s">
        <v>5750</v>
      </c>
    </row>
    <row r="2454" spans="1:2">
      <c r="A2454" s="321" t="s">
        <v>5751</v>
      </c>
      <c r="B2454" s="321" t="s">
        <v>5752</v>
      </c>
    </row>
    <row r="2455" spans="1:2">
      <c r="A2455" s="321" t="s">
        <v>5753</v>
      </c>
      <c r="B2455" s="321" t="s">
        <v>5754</v>
      </c>
    </row>
    <row r="2456" spans="1:2">
      <c r="A2456" s="321" t="s">
        <v>5755</v>
      </c>
      <c r="B2456" s="321" t="s">
        <v>5756</v>
      </c>
    </row>
    <row r="2457" spans="1:2">
      <c r="A2457" s="321" t="s">
        <v>5757</v>
      </c>
      <c r="B2457" s="321" t="s">
        <v>5758</v>
      </c>
    </row>
    <row r="2458" spans="1:2">
      <c r="A2458" s="321" t="s">
        <v>5759</v>
      </c>
      <c r="B2458" s="321" t="s">
        <v>5760</v>
      </c>
    </row>
    <row r="2459" spans="1:2">
      <c r="A2459" s="321" t="s">
        <v>5761</v>
      </c>
      <c r="B2459" s="321" t="s">
        <v>5762</v>
      </c>
    </row>
    <row r="2460" spans="1:2">
      <c r="A2460" s="321" t="s">
        <v>5763</v>
      </c>
      <c r="B2460" s="321" t="s">
        <v>5764</v>
      </c>
    </row>
    <row r="2461" spans="1:2">
      <c r="A2461" s="321" t="s">
        <v>5765</v>
      </c>
      <c r="B2461" s="321" t="s">
        <v>5766</v>
      </c>
    </row>
    <row r="2462" spans="1:2">
      <c r="A2462" s="321" t="s">
        <v>5767</v>
      </c>
      <c r="B2462" s="321" t="s">
        <v>5768</v>
      </c>
    </row>
    <row r="2463" spans="1:2">
      <c r="A2463" s="321" t="s">
        <v>5769</v>
      </c>
      <c r="B2463" s="321" t="s">
        <v>5770</v>
      </c>
    </row>
    <row r="2464" spans="1:2">
      <c r="A2464" s="321" t="s">
        <v>5771</v>
      </c>
      <c r="B2464" s="321" t="s">
        <v>5772</v>
      </c>
    </row>
    <row r="2465" spans="1:2">
      <c r="A2465" s="321" t="s">
        <v>5773</v>
      </c>
      <c r="B2465" s="321" t="s">
        <v>5774</v>
      </c>
    </row>
    <row r="2466" spans="1:2">
      <c r="A2466" s="321" t="s">
        <v>5775</v>
      </c>
      <c r="B2466" s="321" t="s">
        <v>547</v>
      </c>
    </row>
    <row r="2467" spans="1:2">
      <c r="A2467" s="321" t="s">
        <v>5776</v>
      </c>
      <c r="B2467" s="321" t="s">
        <v>5777</v>
      </c>
    </row>
    <row r="2468" spans="1:2">
      <c r="A2468" s="321" t="s">
        <v>5778</v>
      </c>
      <c r="B2468" s="321" t="s">
        <v>541</v>
      </c>
    </row>
    <row r="2469" spans="1:2">
      <c r="A2469" s="321" t="s">
        <v>5779</v>
      </c>
      <c r="B2469" s="321" t="s">
        <v>5780</v>
      </c>
    </row>
    <row r="2470" spans="1:2">
      <c r="A2470" s="321" t="s">
        <v>5781</v>
      </c>
      <c r="B2470" s="321" t="s">
        <v>5782</v>
      </c>
    </row>
    <row r="2471" spans="1:2">
      <c r="A2471" s="321" t="s">
        <v>5783</v>
      </c>
      <c r="B2471" s="321" t="s">
        <v>5784</v>
      </c>
    </row>
    <row r="2472" spans="1:2">
      <c r="A2472" s="321" t="s">
        <v>5785</v>
      </c>
      <c r="B2472" s="321" t="s">
        <v>5786</v>
      </c>
    </row>
    <row r="2473" spans="1:2">
      <c r="A2473" s="321" t="s">
        <v>5787</v>
      </c>
      <c r="B2473" s="321" t="s">
        <v>5788</v>
      </c>
    </row>
    <row r="2474" spans="1:2">
      <c r="A2474" s="321" t="s">
        <v>5789</v>
      </c>
      <c r="B2474" s="321" t="s">
        <v>5790</v>
      </c>
    </row>
    <row r="2475" spans="1:2">
      <c r="A2475" s="321" t="s">
        <v>5791</v>
      </c>
      <c r="B2475" s="321" t="s">
        <v>5792</v>
      </c>
    </row>
    <row r="2476" spans="1:2">
      <c r="A2476" s="321" t="s">
        <v>5793</v>
      </c>
      <c r="B2476" s="321" t="s">
        <v>5794</v>
      </c>
    </row>
    <row r="2477" spans="1:2">
      <c r="A2477" s="321" t="s">
        <v>5795</v>
      </c>
      <c r="B2477" s="321" t="s">
        <v>5796</v>
      </c>
    </row>
    <row r="2478" spans="1:2">
      <c r="A2478" s="321" t="s">
        <v>5797</v>
      </c>
      <c r="B2478" s="321" t="s">
        <v>5798</v>
      </c>
    </row>
    <row r="2479" spans="1:2">
      <c r="A2479" s="321" t="s">
        <v>5799</v>
      </c>
      <c r="B2479" s="321" t="s">
        <v>5800</v>
      </c>
    </row>
    <row r="2480" spans="1:2">
      <c r="A2480" s="321" t="s">
        <v>5801</v>
      </c>
      <c r="B2480" s="321" t="s">
        <v>5802</v>
      </c>
    </row>
    <row r="2481" spans="1:2">
      <c r="A2481" s="321" t="s">
        <v>5803</v>
      </c>
      <c r="B2481" s="321" t="s">
        <v>5804</v>
      </c>
    </row>
    <row r="2482" spans="1:2">
      <c r="A2482" s="321" t="s">
        <v>5805</v>
      </c>
      <c r="B2482" s="321" t="s">
        <v>5806</v>
      </c>
    </row>
    <row r="2483" spans="1:2">
      <c r="A2483" s="321" t="s">
        <v>5807</v>
      </c>
      <c r="B2483" s="321" t="s">
        <v>5808</v>
      </c>
    </row>
    <row r="2484" spans="1:2">
      <c r="A2484" s="321" t="s">
        <v>5809</v>
      </c>
      <c r="B2484" s="321" t="s">
        <v>5810</v>
      </c>
    </row>
    <row r="2485" spans="1:2">
      <c r="A2485" s="321" t="s">
        <v>5811</v>
      </c>
      <c r="B2485" s="321" t="s">
        <v>478</v>
      </c>
    </row>
    <row r="2486" spans="1:2">
      <c r="A2486" s="321" t="s">
        <v>5812</v>
      </c>
      <c r="B2486" s="321" t="s">
        <v>5813</v>
      </c>
    </row>
    <row r="2487" spans="1:2">
      <c r="A2487" s="321" t="s">
        <v>5814</v>
      </c>
      <c r="B2487" s="321" t="s">
        <v>5815</v>
      </c>
    </row>
    <row r="2488" spans="1:2">
      <c r="A2488" s="321" t="s">
        <v>5816</v>
      </c>
      <c r="B2488" s="321" t="s">
        <v>5817</v>
      </c>
    </row>
    <row r="2489" spans="1:2">
      <c r="A2489" s="321" t="s">
        <v>5818</v>
      </c>
      <c r="B2489" s="321" t="s">
        <v>5819</v>
      </c>
    </row>
    <row r="2490" spans="1:2">
      <c r="A2490" s="321" t="s">
        <v>5820</v>
      </c>
      <c r="B2490" s="321" t="s">
        <v>5821</v>
      </c>
    </row>
    <row r="2491" spans="1:2">
      <c r="A2491" s="321" t="s">
        <v>5822</v>
      </c>
      <c r="B2491" s="321" t="s">
        <v>5823</v>
      </c>
    </row>
    <row r="2492" spans="1:2">
      <c r="A2492" s="321" t="s">
        <v>5824</v>
      </c>
      <c r="B2492" s="321" t="s">
        <v>5825</v>
      </c>
    </row>
    <row r="2493" spans="1:2">
      <c r="A2493" s="321" t="s">
        <v>5826</v>
      </c>
      <c r="B2493" s="321" t="s">
        <v>5827</v>
      </c>
    </row>
    <row r="2494" spans="1:2">
      <c r="A2494" s="321" t="s">
        <v>5828</v>
      </c>
      <c r="B2494" s="321" t="s">
        <v>5829</v>
      </c>
    </row>
    <row r="2495" spans="1:2">
      <c r="A2495" s="321" t="s">
        <v>5830</v>
      </c>
      <c r="B2495" s="321" t="s">
        <v>5831</v>
      </c>
    </row>
    <row r="2496" spans="1:2">
      <c r="A2496" s="321" t="s">
        <v>5832</v>
      </c>
      <c r="B2496" s="321" t="s">
        <v>5833</v>
      </c>
    </row>
    <row r="2497" spans="1:2">
      <c r="A2497" s="321" t="s">
        <v>5834</v>
      </c>
      <c r="B2497" s="321" t="s">
        <v>5835</v>
      </c>
    </row>
    <row r="2498" spans="1:2">
      <c r="A2498" s="321" t="s">
        <v>5836</v>
      </c>
      <c r="B2498" s="321" t="s">
        <v>5837</v>
      </c>
    </row>
    <row r="2499" spans="1:2">
      <c r="A2499" s="321" t="s">
        <v>5838</v>
      </c>
      <c r="B2499" s="321" t="s">
        <v>5839</v>
      </c>
    </row>
    <row r="2500" spans="1:2">
      <c r="A2500" s="321" t="s">
        <v>5840</v>
      </c>
      <c r="B2500" s="321" t="s">
        <v>5841</v>
      </c>
    </row>
    <row r="2501" spans="1:2">
      <c r="A2501" s="321" t="s">
        <v>5842</v>
      </c>
      <c r="B2501" s="321" t="s">
        <v>5843</v>
      </c>
    </row>
    <row r="2502" spans="1:2">
      <c r="A2502" s="321" t="s">
        <v>5844</v>
      </c>
      <c r="B2502" s="321" t="s">
        <v>5845</v>
      </c>
    </row>
    <row r="2503" spans="1:2">
      <c r="A2503" s="321" t="s">
        <v>5846</v>
      </c>
      <c r="B2503" s="321" t="s">
        <v>5847</v>
      </c>
    </row>
    <row r="2504" spans="1:2">
      <c r="A2504" s="321" t="s">
        <v>5848</v>
      </c>
      <c r="B2504" s="321" t="s">
        <v>5849</v>
      </c>
    </row>
    <row r="2505" spans="1:2">
      <c r="A2505" s="321" t="s">
        <v>5850</v>
      </c>
      <c r="B2505" s="321" t="s">
        <v>5851</v>
      </c>
    </row>
    <row r="2506" spans="1:2">
      <c r="A2506" s="321" t="s">
        <v>5852</v>
      </c>
      <c r="B2506" s="321" t="s">
        <v>5853</v>
      </c>
    </row>
    <row r="2507" spans="1:2">
      <c r="A2507" s="321" t="s">
        <v>5854</v>
      </c>
      <c r="B2507" s="321" t="s">
        <v>5855</v>
      </c>
    </row>
    <row r="2508" spans="1:2">
      <c r="A2508" s="321" t="s">
        <v>5856</v>
      </c>
      <c r="B2508" s="321" t="s">
        <v>5857</v>
      </c>
    </row>
    <row r="2509" spans="1:2">
      <c r="A2509" s="321" t="s">
        <v>5858</v>
      </c>
      <c r="B2509" s="321" t="s">
        <v>5859</v>
      </c>
    </row>
    <row r="2510" spans="1:2">
      <c r="A2510" s="321" t="s">
        <v>5860</v>
      </c>
      <c r="B2510" s="321" t="s">
        <v>5861</v>
      </c>
    </row>
    <row r="2511" spans="1:2">
      <c r="A2511" s="321" t="s">
        <v>5862</v>
      </c>
      <c r="B2511" s="321" t="s">
        <v>5863</v>
      </c>
    </row>
    <row r="2512" spans="1:2">
      <c r="A2512" s="321" t="s">
        <v>5864</v>
      </c>
      <c r="B2512" s="321" t="s">
        <v>5865</v>
      </c>
    </row>
    <row r="2513" spans="1:2">
      <c r="A2513" s="321" t="s">
        <v>5866</v>
      </c>
      <c r="B2513" s="321" t="s">
        <v>5867</v>
      </c>
    </row>
    <row r="2514" spans="1:2">
      <c r="A2514" s="321" t="s">
        <v>5868</v>
      </c>
      <c r="B2514" s="321" t="s">
        <v>5869</v>
      </c>
    </row>
    <row r="2515" spans="1:2">
      <c r="A2515" s="321" t="s">
        <v>5870</v>
      </c>
      <c r="B2515" s="321" t="s">
        <v>5871</v>
      </c>
    </row>
    <row r="2516" spans="1:2">
      <c r="A2516" s="321" t="s">
        <v>5872</v>
      </c>
      <c r="B2516" s="321" t="s">
        <v>5873</v>
      </c>
    </row>
    <row r="2517" spans="1:2">
      <c r="A2517" s="321" t="s">
        <v>5874</v>
      </c>
      <c r="B2517" s="321" t="s">
        <v>5875</v>
      </c>
    </row>
    <row r="2518" spans="1:2">
      <c r="A2518" s="321" t="s">
        <v>5876</v>
      </c>
      <c r="B2518" s="321" t="s">
        <v>5877</v>
      </c>
    </row>
    <row r="2519" spans="1:2">
      <c r="A2519" s="321" t="s">
        <v>5878</v>
      </c>
      <c r="B2519" s="321" t="s">
        <v>5879</v>
      </c>
    </row>
    <row r="2520" spans="1:2">
      <c r="A2520" s="321" t="s">
        <v>5880</v>
      </c>
      <c r="B2520" s="321" t="s">
        <v>5881</v>
      </c>
    </row>
    <row r="2521" spans="1:2">
      <c r="A2521" s="321" t="s">
        <v>5882</v>
      </c>
      <c r="B2521" s="321" t="s">
        <v>5883</v>
      </c>
    </row>
    <row r="2522" spans="1:2">
      <c r="A2522" s="321" t="s">
        <v>5884</v>
      </c>
      <c r="B2522" s="321" t="s">
        <v>5885</v>
      </c>
    </row>
    <row r="2523" spans="1:2">
      <c r="A2523" s="321" t="s">
        <v>5886</v>
      </c>
      <c r="B2523" s="321" t="s">
        <v>5887</v>
      </c>
    </row>
    <row r="2524" spans="1:2">
      <c r="A2524" s="321" t="s">
        <v>5888</v>
      </c>
      <c r="B2524" s="321" t="s">
        <v>5889</v>
      </c>
    </row>
    <row r="2525" spans="1:2">
      <c r="A2525" s="321" t="s">
        <v>5890</v>
      </c>
      <c r="B2525" s="321" t="s">
        <v>5891</v>
      </c>
    </row>
    <row r="2526" spans="1:2">
      <c r="A2526" s="321" t="s">
        <v>5892</v>
      </c>
      <c r="B2526" s="321" t="s">
        <v>5893</v>
      </c>
    </row>
    <row r="2527" spans="1:2">
      <c r="A2527" s="321" t="s">
        <v>5894</v>
      </c>
      <c r="B2527" s="321" t="s">
        <v>5895</v>
      </c>
    </row>
    <row r="2528" spans="1:2">
      <c r="A2528" s="321" t="s">
        <v>5896</v>
      </c>
      <c r="B2528" s="321" t="s">
        <v>5897</v>
      </c>
    </row>
    <row r="2529" spans="1:2">
      <c r="A2529" s="321" t="s">
        <v>5898</v>
      </c>
      <c r="B2529" s="321" t="s">
        <v>5899</v>
      </c>
    </row>
    <row r="2530" spans="1:2">
      <c r="A2530" s="321" t="s">
        <v>5900</v>
      </c>
      <c r="B2530" s="321" t="s">
        <v>5901</v>
      </c>
    </row>
    <row r="2531" spans="1:2">
      <c r="A2531" s="321" t="s">
        <v>5902</v>
      </c>
      <c r="B2531" s="321" t="s">
        <v>5903</v>
      </c>
    </row>
    <row r="2532" spans="1:2">
      <c r="A2532" s="321" t="s">
        <v>5904</v>
      </c>
      <c r="B2532" s="321" t="s">
        <v>5905</v>
      </c>
    </row>
    <row r="2533" spans="1:2">
      <c r="A2533" s="321" t="s">
        <v>5906</v>
      </c>
      <c r="B2533" s="321" t="s">
        <v>5907</v>
      </c>
    </row>
    <row r="2534" spans="1:2">
      <c r="A2534" s="321" t="s">
        <v>5908</v>
      </c>
      <c r="B2534" s="321" t="s">
        <v>5909</v>
      </c>
    </row>
    <row r="2535" spans="1:2">
      <c r="A2535" s="321" t="s">
        <v>5910</v>
      </c>
      <c r="B2535" s="321" t="s">
        <v>5911</v>
      </c>
    </row>
    <row r="2536" spans="1:2">
      <c r="A2536" s="321" t="s">
        <v>5912</v>
      </c>
      <c r="B2536" s="321" t="s">
        <v>5913</v>
      </c>
    </row>
    <row r="2537" spans="1:2">
      <c r="A2537" s="321" t="s">
        <v>5914</v>
      </c>
      <c r="B2537" s="321" t="s">
        <v>5915</v>
      </c>
    </row>
    <row r="2538" spans="1:2">
      <c r="A2538" s="321" t="s">
        <v>5916</v>
      </c>
      <c r="B2538" s="321" t="s">
        <v>5917</v>
      </c>
    </row>
    <row r="2539" spans="1:2">
      <c r="A2539" s="321" t="s">
        <v>5918</v>
      </c>
      <c r="B2539" s="321" t="s">
        <v>5919</v>
      </c>
    </row>
    <row r="2540" spans="1:2">
      <c r="A2540" s="321" t="s">
        <v>5920</v>
      </c>
      <c r="B2540" s="321" t="s">
        <v>5921</v>
      </c>
    </row>
    <row r="2541" spans="1:2">
      <c r="A2541" s="321" t="s">
        <v>5922</v>
      </c>
      <c r="B2541" s="321" t="s">
        <v>5923</v>
      </c>
    </row>
    <row r="2542" spans="1:2">
      <c r="A2542" s="321" t="s">
        <v>5924</v>
      </c>
      <c r="B2542" s="321" t="s">
        <v>5925</v>
      </c>
    </row>
    <row r="2543" spans="1:2">
      <c r="A2543" s="321" t="s">
        <v>5926</v>
      </c>
      <c r="B2543" s="321" t="s">
        <v>5927</v>
      </c>
    </row>
    <row r="2544" spans="1:2">
      <c r="A2544" s="321" t="s">
        <v>5928</v>
      </c>
      <c r="B2544" s="321" t="s">
        <v>5929</v>
      </c>
    </row>
    <row r="2545" spans="1:2">
      <c r="A2545" s="321" t="s">
        <v>5930</v>
      </c>
      <c r="B2545" s="321" t="s">
        <v>5931</v>
      </c>
    </row>
    <row r="2546" spans="1:2">
      <c r="A2546" s="321" t="s">
        <v>5932</v>
      </c>
      <c r="B2546" s="321" t="s">
        <v>5933</v>
      </c>
    </row>
    <row r="2547" spans="1:2">
      <c r="A2547" s="321" t="s">
        <v>5934</v>
      </c>
      <c r="B2547" s="321" t="s">
        <v>5935</v>
      </c>
    </row>
    <row r="2548" spans="1:2">
      <c r="A2548" s="321" t="s">
        <v>5936</v>
      </c>
      <c r="B2548" s="321" t="s">
        <v>5937</v>
      </c>
    </row>
    <row r="2549" spans="1:2">
      <c r="A2549" s="321" t="s">
        <v>5938</v>
      </c>
      <c r="B2549" s="321" t="s">
        <v>5939</v>
      </c>
    </row>
    <row r="2550" spans="1:2">
      <c r="A2550" s="321" t="s">
        <v>5940</v>
      </c>
      <c r="B2550" s="321" t="s">
        <v>5941</v>
      </c>
    </row>
    <row r="2551" spans="1:2">
      <c r="A2551" s="321" t="s">
        <v>5942</v>
      </c>
      <c r="B2551" s="321" t="s">
        <v>5943</v>
      </c>
    </row>
    <row r="2552" spans="1:2">
      <c r="A2552" s="321" t="s">
        <v>5944</v>
      </c>
      <c r="B2552" s="321" t="s">
        <v>5945</v>
      </c>
    </row>
    <row r="2553" spans="1:2">
      <c r="A2553" s="321" t="s">
        <v>5946</v>
      </c>
      <c r="B2553" s="321" t="s">
        <v>5947</v>
      </c>
    </row>
    <row r="2554" spans="1:2">
      <c r="A2554" s="321" t="s">
        <v>5948</v>
      </c>
      <c r="B2554" s="321" t="s">
        <v>5949</v>
      </c>
    </row>
    <row r="2555" spans="1:2">
      <c r="A2555" s="321" t="s">
        <v>5950</v>
      </c>
      <c r="B2555" s="321" t="s">
        <v>5951</v>
      </c>
    </row>
    <row r="2556" spans="1:2">
      <c r="A2556" s="321" t="s">
        <v>5952</v>
      </c>
      <c r="B2556" s="321" t="s">
        <v>5953</v>
      </c>
    </row>
    <row r="2557" spans="1:2">
      <c r="A2557" s="321" t="s">
        <v>5954</v>
      </c>
      <c r="B2557" s="321" t="s">
        <v>5955</v>
      </c>
    </row>
    <row r="2558" spans="1:2">
      <c r="A2558" s="321" t="s">
        <v>5956</v>
      </c>
      <c r="B2558" s="321" t="s">
        <v>5957</v>
      </c>
    </row>
    <row r="2559" spans="1:2">
      <c r="A2559" s="321" t="s">
        <v>5958</v>
      </c>
      <c r="B2559" s="321" t="s">
        <v>5959</v>
      </c>
    </row>
    <row r="2560" spans="1:2">
      <c r="A2560" s="321" t="s">
        <v>5960</v>
      </c>
      <c r="B2560" s="321" t="s">
        <v>5961</v>
      </c>
    </row>
    <row r="2561" spans="1:2">
      <c r="A2561" s="321" t="s">
        <v>5962</v>
      </c>
      <c r="B2561" s="321" t="s">
        <v>5963</v>
      </c>
    </row>
    <row r="2562" spans="1:2">
      <c r="A2562" s="321" t="s">
        <v>5964</v>
      </c>
      <c r="B2562" s="321" t="s">
        <v>5965</v>
      </c>
    </row>
    <row r="2563" spans="1:2">
      <c r="A2563" s="321" t="s">
        <v>5966</v>
      </c>
      <c r="B2563" s="321" t="s">
        <v>5967</v>
      </c>
    </row>
    <row r="2564" spans="1:2">
      <c r="A2564" s="321" t="s">
        <v>5968</v>
      </c>
      <c r="B2564" s="321" t="s">
        <v>5969</v>
      </c>
    </row>
    <row r="2565" spans="1:2">
      <c r="A2565" s="321" t="s">
        <v>5970</v>
      </c>
      <c r="B2565" s="321" t="s">
        <v>5971</v>
      </c>
    </row>
    <row r="2566" spans="1:2">
      <c r="A2566" s="321" t="s">
        <v>5972</v>
      </c>
      <c r="B2566" s="321" t="s">
        <v>5973</v>
      </c>
    </row>
    <row r="2567" spans="1:2">
      <c r="A2567" s="321" t="s">
        <v>5974</v>
      </c>
      <c r="B2567" s="321" t="s">
        <v>5975</v>
      </c>
    </row>
    <row r="2568" spans="1:2">
      <c r="A2568" s="321" t="s">
        <v>5976</v>
      </c>
      <c r="B2568" s="321" t="s">
        <v>5977</v>
      </c>
    </row>
    <row r="2569" spans="1:2">
      <c r="A2569" s="321" t="s">
        <v>5978</v>
      </c>
      <c r="B2569" s="321" t="s">
        <v>5979</v>
      </c>
    </row>
    <row r="2570" spans="1:2">
      <c r="A2570" s="321" t="s">
        <v>5980</v>
      </c>
      <c r="B2570" s="321" t="s">
        <v>5981</v>
      </c>
    </row>
    <row r="2571" spans="1:2">
      <c r="A2571" s="321" t="s">
        <v>5982</v>
      </c>
      <c r="B2571" s="321" t="s">
        <v>5983</v>
      </c>
    </row>
    <row r="2572" spans="1:2">
      <c r="A2572" s="321" t="s">
        <v>5984</v>
      </c>
      <c r="B2572" s="321" t="s">
        <v>5985</v>
      </c>
    </row>
    <row r="2573" spans="1:2">
      <c r="A2573" s="321" t="s">
        <v>5986</v>
      </c>
      <c r="B2573" s="321" t="s">
        <v>5987</v>
      </c>
    </row>
    <row r="2574" spans="1:2">
      <c r="A2574" s="321" t="s">
        <v>5988</v>
      </c>
      <c r="B2574" s="321" t="s">
        <v>5989</v>
      </c>
    </row>
    <row r="2575" spans="1:2">
      <c r="A2575" s="321" t="s">
        <v>5990</v>
      </c>
      <c r="B2575" s="321" t="s">
        <v>5991</v>
      </c>
    </row>
    <row r="2576" spans="1:2">
      <c r="A2576" s="321" t="s">
        <v>5992</v>
      </c>
      <c r="B2576" s="321" t="s">
        <v>5993</v>
      </c>
    </row>
    <row r="2577" spans="1:2">
      <c r="A2577" s="321" t="s">
        <v>5994</v>
      </c>
      <c r="B2577" s="321" t="s">
        <v>5995</v>
      </c>
    </row>
    <row r="2578" spans="1:2">
      <c r="A2578" s="321" t="s">
        <v>5996</v>
      </c>
      <c r="B2578" s="321" t="s">
        <v>5997</v>
      </c>
    </row>
    <row r="2579" spans="1:2">
      <c r="A2579" s="321" t="s">
        <v>5998</v>
      </c>
      <c r="B2579" s="321" t="s">
        <v>5999</v>
      </c>
    </row>
    <row r="2580" spans="1:2">
      <c r="A2580" s="321" t="s">
        <v>6000</v>
      </c>
      <c r="B2580" s="321" t="s">
        <v>6001</v>
      </c>
    </row>
    <row r="2581" spans="1:2">
      <c r="A2581" s="321" t="s">
        <v>6002</v>
      </c>
      <c r="B2581" s="321" t="s">
        <v>6003</v>
      </c>
    </row>
    <row r="2582" spans="1:2">
      <c r="A2582" s="321" t="s">
        <v>6004</v>
      </c>
      <c r="B2582" s="321" t="s">
        <v>6005</v>
      </c>
    </row>
    <row r="2583" spans="1:2">
      <c r="A2583" s="321" t="s">
        <v>6006</v>
      </c>
      <c r="B2583" s="321" t="s">
        <v>6007</v>
      </c>
    </row>
    <row r="2584" spans="1:2">
      <c r="A2584" s="321" t="s">
        <v>6008</v>
      </c>
      <c r="B2584" s="321" t="s">
        <v>6009</v>
      </c>
    </row>
    <row r="2585" spans="1:2">
      <c r="A2585" s="321" t="s">
        <v>6010</v>
      </c>
      <c r="B2585" s="321" t="s">
        <v>6011</v>
      </c>
    </row>
    <row r="2586" spans="1:2">
      <c r="A2586" s="321" t="s">
        <v>6012</v>
      </c>
      <c r="B2586" s="321" t="s">
        <v>6013</v>
      </c>
    </row>
    <row r="2587" spans="1:2">
      <c r="A2587" s="321" t="s">
        <v>6014</v>
      </c>
      <c r="B2587" s="321" t="s">
        <v>6015</v>
      </c>
    </row>
    <row r="2588" spans="1:2">
      <c r="A2588" s="321" t="s">
        <v>6016</v>
      </c>
      <c r="B2588" s="321" t="s">
        <v>6017</v>
      </c>
    </row>
    <row r="2589" spans="1:2">
      <c r="A2589" s="321" t="s">
        <v>6018</v>
      </c>
      <c r="B2589" s="321" t="s">
        <v>6019</v>
      </c>
    </row>
    <row r="2590" spans="1:2">
      <c r="A2590" s="321" t="s">
        <v>6020</v>
      </c>
      <c r="B2590" s="321" t="s">
        <v>6021</v>
      </c>
    </row>
    <row r="2591" spans="1:2">
      <c r="A2591" s="321" t="s">
        <v>6022</v>
      </c>
      <c r="B2591" s="321" t="s">
        <v>6023</v>
      </c>
    </row>
    <row r="2592" spans="1:2">
      <c r="A2592" s="321" t="s">
        <v>6024</v>
      </c>
      <c r="B2592" s="321" t="s">
        <v>6025</v>
      </c>
    </row>
    <row r="2593" spans="1:2">
      <c r="A2593" s="321" t="s">
        <v>6026</v>
      </c>
      <c r="B2593" s="321" t="s">
        <v>6027</v>
      </c>
    </row>
    <row r="2594" spans="1:2">
      <c r="A2594" s="321" t="s">
        <v>6028</v>
      </c>
      <c r="B2594" s="321" t="s">
        <v>6029</v>
      </c>
    </row>
    <row r="2595" spans="1:2">
      <c r="A2595" s="321" t="s">
        <v>6030</v>
      </c>
      <c r="B2595" s="321" t="s">
        <v>6031</v>
      </c>
    </row>
    <row r="2596" spans="1:2">
      <c r="A2596" s="321" t="s">
        <v>6032</v>
      </c>
      <c r="B2596" s="321" t="s">
        <v>6033</v>
      </c>
    </row>
    <row r="2597" spans="1:2">
      <c r="A2597" s="321" t="s">
        <v>6034</v>
      </c>
      <c r="B2597" s="321" t="s">
        <v>6035</v>
      </c>
    </row>
    <row r="2598" spans="1:2">
      <c r="A2598" s="321" t="s">
        <v>6036</v>
      </c>
      <c r="B2598" s="321" t="s">
        <v>6037</v>
      </c>
    </row>
    <row r="2599" spans="1:2">
      <c r="A2599" s="321" t="s">
        <v>6038</v>
      </c>
      <c r="B2599" s="321" t="s">
        <v>6039</v>
      </c>
    </row>
    <row r="2600" spans="1:2">
      <c r="A2600" s="321" t="s">
        <v>6040</v>
      </c>
      <c r="B2600" s="321" t="s">
        <v>6041</v>
      </c>
    </row>
    <row r="2601" spans="1:2">
      <c r="A2601" s="321" t="s">
        <v>6042</v>
      </c>
      <c r="B2601" s="321" t="s">
        <v>6043</v>
      </c>
    </row>
    <row r="2602" spans="1:2">
      <c r="A2602" s="321" t="s">
        <v>6044</v>
      </c>
      <c r="B2602" s="321" t="s">
        <v>6045</v>
      </c>
    </row>
    <row r="2603" spans="1:2">
      <c r="A2603" s="321" t="s">
        <v>6046</v>
      </c>
      <c r="B2603" s="321" t="s">
        <v>6047</v>
      </c>
    </row>
    <row r="2604" spans="1:2">
      <c r="A2604" s="321" t="s">
        <v>6048</v>
      </c>
      <c r="B2604" s="321" t="s">
        <v>6049</v>
      </c>
    </row>
    <row r="2605" spans="1:2">
      <c r="A2605" s="321" t="s">
        <v>6050</v>
      </c>
      <c r="B2605" s="321" t="s">
        <v>6051</v>
      </c>
    </row>
    <row r="2606" spans="1:2">
      <c r="A2606" s="321" t="s">
        <v>6052</v>
      </c>
      <c r="B2606" s="321" t="s">
        <v>6053</v>
      </c>
    </row>
    <row r="2607" spans="1:2">
      <c r="A2607" s="321" t="s">
        <v>6054</v>
      </c>
      <c r="B2607" s="321" t="s">
        <v>6055</v>
      </c>
    </row>
    <row r="2608" spans="1:2">
      <c r="A2608" s="321" t="s">
        <v>6056</v>
      </c>
      <c r="B2608" s="321" t="s">
        <v>6057</v>
      </c>
    </row>
    <row r="2609" spans="1:2">
      <c r="A2609" s="321" t="s">
        <v>6058</v>
      </c>
      <c r="B2609" s="321" t="s">
        <v>6059</v>
      </c>
    </row>
    <row r="2610" spans="1:2">
      <c r="A2610" s="321" t="s">
        <v>6060</v>
      </c>
      <c r="B2610" s="321" t="s">
        <v>6061</v>
      </c>
    </row>
    <row r="2611" spans="1:2">
      <c r="A2611" s="321" t="s">
        <v>6062</v>
      </c>
      <c r="B2611" s="321" t="s">
        <v>6063</v>
      </c>
    </row>
    <row r="2612" spans="1:2">
      <c r="A2612" s="321" t="s">
        <v>6064</v>
      </c>
      <c r="B2612" s="321" t="s">
        <v>6065</v>
      </c>
    </row>
    <row r="2613" spans="1:2">
      <c r="A2613" s="321" t="s">
        <v>6066</v>
      </c>
      <c r="B2613" s="321" t="s">
        <v>6067</v>
      </c>
    </row>
    <row r="2614" spans="1:2">
      <c r="A2614" s="321" t="s">
        <v>6068</v>
      </c>
      <c r="B2614" s="321" t="s">
        <v>6069</v>
      </c>
    </row>
    <row r="2615" spans="1:2">
      <c r="A2615" s="321" t="s">
        <v>6070</v>
      </c>
      <c r="B2615" s="321" t="s">
        <v>6071</v>
      </c>
    </row>
    <row r="2616" spans="1:2">
      <c r="A2616" s="321" t="s">
        <v>6072</v>
      </c>
      <c r="B2616" s="321" t="s">
        <v>6073</v>
      </c>
    </row>
    <row r="2617" spans="1:2">
      <c r="A2617" s="321" t="s">
        <v>6074</v>
      </c>
      <c r="B2617" s="321" t="s">
        <v>6075</v>
      </c>
    </row>
    <row r="2618" spans="1:2">
      <c r="A2618" s="321" t="s">
        <v>6076</v>
      </c>
      <c r="B2618" s="321" t="s">
        <v>6077</v>
      </c>
    </row>
    <row r="2619" spans="1:2">
      <c r="A2619" s="321" t="s">
        <v>6078</v>
      </c>
      <c r="B2619" s="321" t="s">
        <v>6079</v>
      </c>
    </row>
    <row r="2620" spans="1:2">
      <c r="A2620" s="321" t="s">
        <v>6080</v>
      </c>
      <c r="B2620" s="321" t="s">
        <v>6081</v>
      </c>
    </row>
    <row r="2621" spans="1:2">
      <c r="A2621" s="321" t="s">
        <v>6082</v>
      </c>
      <c r="B2621" s="321" t="s">
        <v>6083</v>
      </c>
    </row>
    <row r="2622" spans="1:2">
      <c r="A2622" s="321" t="s">
        <v>6084</v>
      </c>
      <c r="B2622" s="321" t="s">
        <v>6085</v>
      </c>
    </row>
    <row r="2623" spans="1:2">
      <c r="A2623" s="321" t="s">
        <v>6086</v>
      </c>
      <c r="B2623" s="321" t="s">
        <v>6087</v>
      </c>
    </row>
    <row r="2624" spans="1:2">
      <c r="A2624" s="321" t="s">
        <v>6088</v>
      </c>
      <c r="B2624" s="321" t="s">
        <v>6089</v>
      </c>
    </row>
    <row r="2625" spans="1:2">
      <c r="A2625" s="321" t="s">
        <v>6090</v>
      </c>
      <c r="B2625" s="321" t="s">
        <v>6091</v>
      </c>
    </row>
    <row r="2626" spans="1:2">
      <c r="A2626" s="321" t="s">
        <v>6092</v>
      </c>
      <c r="B2626" s="321" t="s">
        <v>6093</v>
      </c>
    </row>
    <row r="2627" spans="1:2">
      <c r="A2627" s="321" t="s">
        <v>6094</v>
      </c>
      <c r="B2627" s="321" t="s">
        <v>6095</v>
      </c>
    </row>
    <row r="2628" spans="1:2">
      <c r="A2628" s="321" t="s">
        <v>6096</v>
      </c>
      <c r="B2628" s="321" t="s">
        <v>6097</v>
      </c>
    </row>
    <row r="2629" spans="1:2">
      <c r="A2629" s="321" t="s">
        <v>6098</v>
      </c>
      <c r="B2629" s="321" t="s">
        <v>6099</v>
      </c>
    </row>
    <row r="2630" spans="1:2">
      <c r="A2630" s="321" t="s">
        <v>6100</v>
      </c>
      <c r="B2630" s="321" t="s">
        <v>6101</v>
      </c>
    </row>
    <row r="2631" spans="1:2">
      <c r="A2631" s="321" t="s">
        <v>6102</v>
      </c>
      <c r="B2631" s="321" t="s">
        <v>6103</v>
      </c>
    </row>
    <row r="2632" spans="1:2">
      <c r="A2632" s="321" t="s">
        <v>6104</v>
      </c>
      <c r="B2632" s="321" t="s">
        <v>6105</v>
      </c>
    </row>
    <row r="2633" spans="1:2">
      <c r="A2633" s="321" t="s">
        <v>6106</v>
      </c>
      <c r="B2633" s="321" t="s">
        <v>6107</v>
      </c>
    </row>
    <row r="2634" spans="1:2">
      <c r="A2634" s="321" t="s">
        <v>6108</v>
      </c>
      <c r="B2634" s="321" t="s">
        <v>6109</v>
      </c>
    </row>
    <row r="2635" spans="1:2">
      <c r="A2635" s="321" t="s">
        <v>6110</v>
      </c>
      <c r="B2635" s="321" t="s">
        <v>6111</v>
      </c>
    </row>
    <row r="2636" spans="1:2">
      <c r="A2636" s="321" t="s">
        <v>6112</v>
      </c>
      <c r="B2636" s="321" t="s">
        <v>6113</v>
      </c>
    </row>
    <row r="2637" spans="1:2">
      <c r="A2637" s="321" t="s">
        <v>6114</v>
      </c>
      <c r="B2637" s="321" t="s">
        <v>6115</v>
      </c>
    </row>
    <row r="2638" spans="1:2">
      <c r="A2638" s="321" t="s">
        <v>6116</v>
      </c>
      <c r="B2638" s="321" t="s">
        <v>6117</v>
      </c>
    </row>
    <row r="2639" spans="1:2">
      <c r="A2639" s="321" t="s">
        <v>6118</v>
      </c>
      <c r="B2639" s="321" t="s">
        <v>6119</v>
      </c>
    </row>
    <row r="2640" spans="1:2">
      <c r="A2640" s="321" t="s">
        <v>6120</v>
      </c>
      <c r="B2640" s="321" t="s">
        <v>6121</v>
      </c>
    </row>
    <row r="2641" spans="1:2">
      <c r="A2641" s="321" t="s">
        <v>6122</v>
      </c>
      <c r="B2641" s="321" t="s">
        <v>6123</v>
      </c>
    </row>
    <row r="2642" spans="1:2">
      <c r="A2642" s="321" t="s">
        <v>6124</v>
      </c>
      <c r="B2642" s="321" t="s">
        <v>6125</v>
      </c>
    </row>
    <row r="2643" spans="1:2">
      <c r="A2643" s="321" t="s">
        <v>6126</v>
      </c>
      <c r="B2643" s="321" t="s">
        <v>6127</v>
      </c>
    </row>
    <row r="2644" spans="1:2">
      <c r="A2644" s="321" t="s">
        <v>6128</v>
      </c>
      <c r="B2644" s="321" t="s">
        <v>6129</v>
      </c>
    </row>
    <row r="2645" spans="1:2">
      <c r="A2645" s="321" t="s">
        <v>6130</v>
      </c>
      <c r="B2645" s="321" t="s">
        <v>6131</v>
      </c>
    </row>
    <row r="2646" spans="1:2">
      <c r="A2646" s="321" t="s">
        <v>6132</v>
      </c>
      <c r="B2646" s="321" t="s">
        <v>6133</v>
      </c>
    </row>
    <row r="2647" spans="1:2">
      <c r="A2647" s="321" t="s">
        <v>6134</v>
      </c>
      <c r="B2647" s="321" t="s">
        <v>6135</v>
      </c>
    </row>
    <row r="2648" spans="1:2">
      <c r="A2648" s="321" t="s">
        <v>6136</v>
      </c>
      <c r="B2648" s="321" t="s">
        <v>6137</v>
      </c>
    </row>
    <row r="2649" spans="1:2">
      <c r="A2649" s="321" t="s">
        <v>6138</v>
      </c>
      <c r="B2649" s="321" t="s">
        <v>6139</v>
      </c>
    </row>
    <row r="2650" spans="1:2">
      <c r="A2650" s="321" t="s">
        <v>6140</v>
      </c>
      <c r="B2650" s="321" t="s">
        <v>6141</v>
      </c>
    </row>
    <row r="2651" spans="1:2">
      <c r="A2651" s="321" t="s">
        <v>6142</v>
      </c>
      <c r="B2651" s="321" t="s">
        <v>6143</v>
      </c>
    </row>
    <row r="2652" spans="1:2">
      <c r="A2652" s="321" t="s">
        <v>6144</v>
      </c>
      <c r="B2652" s="321" t="s">
        <v>6145</v>
      </c>
    </row>
    <row r="2653" spans="1:2">
      <c r="A2653" s="321" t="s">
        <v>6146</v>
      </c>
      <c r="B2653" s="321" t="s">
        <v>6147</v>
      </c>
    </row>
    <row r="2654" spans="1:2">
      <c r="A2654" s="321" t="s">
        <v>6148</v>
      </c>
      <c r="B2654" s="321" t="s">
        <v>6149</v>
      </c>
    </row>
    <row r="2655" spans="1:2">
      <c r="A2655" s="321" t="s">
        <v>6150</v>
      </c>
      <c r="B2655" s="321" t="s">
        <v>6151</v>
      </c>
    </row>
    <row r="2656" spans="1:2">
      <c r="A2656" s="321" t="s">
        <v>6152</v>
      </c>
      <c r="B2656" s="321" t="s">
        <v>6153</v>
      </c>
    </row>
    <row r="2657" spans="1:2">
      <c r="A2657" s="321" t="s">
        <v>6154</v>
      </c>
      <c r="B2657" s="321" t="s">
        <v>6155</v>
      </c>
    </row>
    <row r="2658" spans="1:2">
      <c r="A2658" s="321" t="s">
        <v>6156</v>
      </c>
      <c r="B2658" s="321" t="s">
        <v>6157</v>
      </c>
    </row>
    <row r="2659" spans="1:2">
      <c r="A2659" s="321" t="s">
        <v>6158</v>
      </c>
      <c r="B2659" s="321" t="s">
        <v>6159</v>
      </c>
    </row>
    <row r="2660" spans="1:2">
      <c r="A2660" s="321" t="s">
        <v>6160</v>
      </c>
      <c r="B2660" s="321" t="s">
        <v>6161</v>
      </c>
    </row>
    <row r="2661" spans="1:2">
      <c r="A2661" s="321" t="s">
        <v>6162</v>
      </c>
      <c r="B2661" s="321" t="s">
        <v>6163</v>
      </c>
    </row>
    <row r="2662" spans="1:2">
      <c r="A2662" s="321" t="s">
        <v>6164</v>
      </c>
      <c r="B2662" s="321" t="s">
        <v>6165</v>
      </c>
    </row>
    <row r="2663" spans="1:2">
      <c r="A2663" s="321" t="s">
        <v>6166</v>
      </c>
      <c r="B2663" s="321" t="s">
        <v>6167</v>
      </c>
    </row>
    <row r="2664" spans="1:2">
      <c r="A2664" s="321" t="s">
        <v>6168</v>
      </c>
      <c r="B2664" s="321" t="s">
        <v>6169</v>
      </c>
    </row>
    <row r="2665" spans="1:2">
      <c r="A2665" s="321" t="s">
        <v>6170</v>
      </c>
      <c r="B2665" s="321" t="s">
        <v>6171</v>
      </c>
    </row>
    <row r="2666" spans="1:2">
      <c r="A2666" s="321" t="s">
        <v>6172</v>
      </c>
      <c r="B2666" s="321" t="s">
        <v>6173</v>
      </c>
    </row>
    <row r="2667" spans="1:2">
      <c r="A2667" s="321" t="s">
        <v>6174</v>
      </c>
      <c r="B2667" s="321" t="s">
        <v>6175</v>
      </c>
    </row>
    <row r="2668" spans="1:2">
      <c r="A2668" s="321" t="s">
        <v>6176</v>
      </c>
      <c r="B2668" s="321" t="s">
        <v>6177</v>
      </c>
    </row>
    <row r="2669" spans="1:2">
      <c r="A2669" s="321" t="s">
        <v>6178</v>
      </c>
      <c r="B2669" s="321" t="s">
        <v>6179</v>
      </c>
    </row>
    <row r="2670" spans="1:2">
      <c r="A2670" s="321" t="s">
        <v>6180</v>
      </c>
      <c r="B2670" s="321" t="s">
        <v>6181</v>
      </c>
    </row>
    <row r="2671" spans="1:2">
      <c r="A2671" s="321" t="s">
        <v>6182</v>
      </c>
      <c r="B2671" s="321" t="s">
        <v>6183</v>
      </c>
    </row>
    <row r="2672" spans="1:2">
      <c r="A2672" s="321" t="s">
        <v>6184</v>
      </c>
      <c r="B2672" s="321" t="s">
        <v>6185</v>
      </c>
    </row>
    <row r="2673" spans="1:2">
      <c r="A2673" s="321" t="s">
        <v>6186</v>
      </c>
      <c r="B2673" s="321" t="s">
        <v>6187</v>
      </c>
    </row>
    <row r="2674" spans="1:2">
      <c r="A2674" s="321" t="s">
        <v>6188</v>
      </c>
      <c r="B2674" s="321" t="s">
        <v>6189</v>
      </c>
    </row>
    <row r="2675" spans="1:2">
      <c r="A2675" s="321" t="s">
        <v>6190</v>
      </c>
      <c r="B2675" s="321" t="s">
        <v>6191</v>
      </c>
    </row>
    <row r="2676" spans="1:2">
      <c r="A2676" s="321" t="s">
        <v>6192</v>
      </c>
      <c r="B2676" s="321" t="s">
        <v>6193</v>
      </c>
    </row>
    <row r="2677" spans="1:2">
      <c r="A2677" s="321" t="s">
        <v>6194</v>
      </c>
      <c r="B2677" s="321" t="s">
        <v>6195</v>
      </c>
    </row>
    <row r="2678" spans="1:2">
      <c r="A2678" s="321" t="s">
        <v>6196</v>
      </c>
      <c r="B2678" s="321" t="s">
        <v>6197</v>
      </c>
    </row>
    <row r="2679" spans="1:2">
      <c r="A2679" s="321" t="s">
        <v>6198</v>
      </c>
      <c r="B2679" s="321" t="s">
        <v>6199</v>
      </c>
    </row>
    <row r="2680" spans="1:2">
      <c r="A2680" s="321" t="s">
        <v>6200</v>
      </c>
      <c r="B2680" s="321" t="s">
        <v>6201</v>
      </c>
    </row>
    <row r="2681" spans="1:2">
      <c r="A2681" s="321" t="s">
        <v>6202</v>
      </c>
      <c r="B2681" s="321" t="s">
        <v>6203</v>
      </c>
    </row>
    <row r="2682" spans="1:2">
      <c r="A2682" s="321" t="s">
        <v>6204</v>
      </c>
      <c r="B2682" s="321" t="s">
        <v>6205</v>
      </c>
    </row>
    <row r="2683" spans="1:2">
      <c r="A2683" s="321" t="s">
        <v>6206</v>
      </c>
      <c r="B2683" s="321" t="s">
        <v>6207</v>
      </c>
    </row>
    <row r="2684" spans="1:2">
      <c r="A2684" s="321" t="s">
        <v>6208</v>
      </c>
      <c r="B2684" s="321" t="s">
        <v>6209</v>
      </c>
    </row>
    <row r="2685" spans="1:2">
      <c r="A2685" s="321" t="s">
        <v>6210</v>
      </c>
      <c r="B2685" s="321" t="s">
        <v>6211</v>
      </c>
    </row>
    <row r="2686" spans="1:2">
      <c r="A2686" s="321" t="s">
        <v>6212</v>
      </c>
      <c r="B2686" s="321" t="s">
        <v>6213</v>
      </c>
    </row>
    <row r="2687" spans="1:2">
      <c r="A2687" s="321" t="s">
        <v>6214</v>
      </c>
      <c r="B2687" s="321" t="s">
        <v>6215</v>
      </c>
    </row>
    <row r="2688" spans="1:2">
      <c r="A2688" s="321" t="s">
        <v>6216</v>
      </c>
      <c r="B2688" s="321" t="s">
        <v>6217</v>
      </c>
    </row>
    <row r="2689" spans="1:2">
      <c r="A2689" s="321" t="s">
        <v>6218</v>
      </c>
      <c r="B2689" s="321" t="s">
        <v>6219</v>
      </c>
    </row>
    <row r="2690" spans="1:2">
      <c r="A2690" s="321" t="s">
        <v>6220</v>
      </c>
      <c r="B2690" s="321" t="s">
        <v>6221</v>
      </c>
    </row>
    <row r="2691" spans="1:2">
      <c r="A2691" s="321" t="s">
        <v>6222</v>
      </c>
      <c r="B2691" s="321" t="s">
        <v>6223</v>
      </c>
    </row>
    <row r="2692" spans="1:2">
      <c r="A2692" s="321" t="s">
        <v>6224</v>
      </c>
      <c r="B2692" s="321" t="s">
        <v>6225</v>
      </c>
    </row>
    <row r="2693" spans="1:2">
      <c r="A2693" s="321" t="s">
        <v>6226</v>
      </c>
      <c r="B2693" s="321" t="s">
        <v>6227</v>
      </c>
    </row>
    <row r="2694" spans="1:2">
      <c r="A2694" s="321" t="s">
        <v>6228</v>
      </c>
      <c r="B2694" s="321" t="s">
        <v>6229</v>
      </c>
    </row>
    <row r="2695" spans="1:2">
      <c r="A2695" s="321" t="s">
        <v>6230</v>
      </c>
      <c r="B2695" s="321" t="s">
        <v>6231</v>
      </c>
    </row>
    <row r="2696" spans="1:2">
      <c r="A2696" s="321" t="s">
        <v>6232</v>
      </c>
      <c r="B2696" s="321" t="s">
        <v>6233</v>
      </c>
    </row>
    <row r="2697" spans="1:2">
      <c r="A2697" s="321" t="s">
        <v>6234</v>
      </c>
      <c r="B2697" s="321" t="s">
        <v>6235</v>
      </c>
    </row>
    <row r="2698" spans="1:2">
      <c r="A2698" s="321" t="s">
        <v>6236</v>
      </c>
      <c r="B2698" s="321" t="s">
        <v>6237</v>
      </c>
    </row>
    <row r="2699" spans="1:2">
      <c r="A2699" s="321" t="s">
        <v>6238</v>
      </c>
      <c r="B2699" s="321" t="s">
        <v>6239</v>
      </c>
    </row>
    <row r="2700" spans="1:2">
      <c r="A2700" s="321" t="s">
        <v>6240</v>
      </c>
      <c r="B2700" s="321" t="s">
        <v>6241</v>
      </c>
    </row>
    <row r="2701" spans="1:2">
      <c r="A2701" s="321" t="s">
        <v>6242</v>
      </c>
      <c r="B2701" s="321" t="s">
        <v>6243</v>
      </c>
    </row>
    <row r="2702" spans="1:2">
      <c r="A2702" s="321" t="s">
        <v>6244</v>
      </c>
      <c r="B2702" s="321" t="s">
        <v>6245</v>
      </c>
    </row>
    <row r="2703" spans="1:2">
      <c r="A2703" s="321" t="s">
        <v>6246</v>
      </c>
      <c r="B2703" s="321" t="s">
        <v>6247</v>
      </c>
    </row>
    <row r="2704" spans="1:2">
      <c r="A2704" s="321" t="s">
        <v>6248</v>
      </c>
      <c r="B2704" s="321" t="s">
        <v>6249</v>
      </c>
    </row>
    <row r="2705" spans="1:2">
      <c r="A2705" s="321" t="s">
        <v>6250</v>
      </c>
      <c r="B2705" s="321" t="s">
        <v>6251</v>
      </c>
    </row>
    <row r="2706" spans="1:2">
      <c r="A2706" s="321" t="s">
        <v>6252</v>
      </c>
      <c r="B2706" s="321" t="s">
        <v>6253</v>
      </c>
    </row>
    <row r="2707" spans="1:2">
      <c r="A2707" s="321" t="s">
        <v>6254</v>
      </c>
      <c r="B2707" s="321" t="s">
        <v>6255</v>
      </c>
    </row>
    <row r="2708" spans="1:2">
      <c r="A2708" s="321" t="s">
        <v>6256</v>
      </c>
      <c r="B2708" s="321" t="s">
        <v>6257</v>
      </c>
    </row>
    <row r="2709" spans="1:2">
      <c r="A2709" s="321" t="s">
        <v>6258</v>
      </c>
      <c r="B2709" s="321" t="s">
        <v>6259</v>
      </c>
    </row>
    <row r="2710" spans="1:2">
      <c r="A2710" s="321" t="s">
        <v>6260</v>
      </c>
      <c r="B2710" s="321" t="s">
        <v>6261</v>
      </c>
    </row>
    <row r="2711" spans="1:2">
      <c r="A2711" s="321" t="s">
        <v>6262</v>
      </c>
      <c r="B2711" s="321" t="s">
        <v>6263</v>
      </c>
    </row>
    <row r="2712" spans="1:2">
      <c r="A2712" s="321" t="s">
        <v>6264</v>
      </c>
      <c r="B2712" s="321" t="s">
        <v>6265</v>
      </c>
    </row>
    <row r="2713" spans="1:2">
      <c r="A2713" s="321" t="s">
        <v>6266</v>
      </c>
      <c r="B2713" s="321" t="s">
        <v>6267</v>
      </c>
    </row>
    <row r="2714" spans="1:2">
      <c r="A2714" s="321" t="s">
        <v>6268</v>
      </c>
      <c r="B2714" s="321" t="s">
        <v>6269</v>
      </c>
    </row>
    <row r="2715" spans="1:2">
      <c r="A2715" s="321" t="s">
        <v>6270</v>
      </c>
      <c r="B2715" s="321" t="s">
        <v>6271</v>
      </c>
    </row>
    <row r="2716" spans="1:2">
      <c r="A2716" s="321" t="s">
        <v>6272</v>
      </c>
      <c r="B2716" s="321" t="s">
        <v>6273</v>
      </c>
    </row>
    <row r="2717" spans="1:2">
      <c r="A2717" s="321" t="s">
        <v>6274</v>
      </c>
      <c r="B2717" s="321" t="s">
        <v>6275</v>
      </c>
    </row>
    <row r="2718" spans="1:2">
      <c r="A2718" s="321" t="s">
        <v>6276</v>
      </c>
      <c r="B2718" s="321" t="s">
        <v>6277</v>
      </c>
    </row>
    <row r="2719" spans="1:2">
      <c r="A2719" s="321" t="s">
        <v>6278</v>
      </c>
      <c r="B2719" s="321" t="s">
        <v>6279</v>
      </c>
    </row>
    <row r="2720" spans="1:2">
      <c r="A2720" s="321" t="s">
        <v>6280</v>
      </c>
      <c r="B2720" s="321" t="s">
        <v>6281</v>
      </c>
    </row>
    <row r="2721" spans="1:2">
      <c r="A2721" s="321" t="s">
        <v>6282</v>
      </c>
      <c r="B2721" s="321" t="s">
        <v>6283</v>
      </c>
    </row>
    <row r="2722" spans="1:2">
      <c r="A2722" s="321" t="s">
        <v>6284</v>
      </c>
      <c r="B2722" s="321" t="s">
        <v>6285</v>
      </c>
    </row>
    <row r="2723" spans="1:2">
      <c r="A2723" s="321" t="s">
        <v>6286</v>
      </c>
      <c r="B2723" s="321" t="s">
        <v>6287</v>
      </c>
    </row>
    <row r="2724" spans="1:2">
      <c r="A2724" s="321" t="s">
        <v>6288</v>
      </c>
      <c r="B2724" s="321" t="s">
        <v>6289</v>
      </c>
    </row>
    <row r="2725" spans="1:2">
      <c r="A2725" s="321" t="s">
        <v>6290</v>
      </c>
      <c r="B2725" s="321" t="s">
        <v>6291</v>
      </c>
    </row>
    <row r="2726" spans="1:2">
      <c r="A2726" s="321" t="s">
        <v>6292</v>
      </c>
      <c r="B2726" s="321" t="s">
        <v>6293</v>
      </c>
    </row>
    <row r="2727" spans="1:2">
      <c r="A2727" s="321" t="s">
        <v>6294</v>
      </c>
      <c r="B2727" s="321" t="s">
        <v>6295</v>
      </c>
    </row>
    <row r="2728" spans="1:2">
      <c r="A2728" s="321" t="s">
        <v>6296</v>
      </c>
      <c r="B2728" s="321" t="s">
        <v>6297</v>
      </c>
    </row>
    <row r="2729" spans="1:2">
      <c r="A2729" s="321" t="s">
        <v>6298</v>
      </c>
      <c r="B2729" s="321" t="s">
        <v>6299</v>
      </c>
    </row>
    <row r="2730" spans="1:2">
      <c r="A2730" s="321" t="s">
        <v>6300</v>
      </c>
      <c r="B2730" s="321" t="s">
        <v>6301</v>
      </c>
    </row>
    <row r="2731" spans="1:2">
      <c r="A2731" s="321" t="s">
        <v>6302</v>
      </c>
      <c r="B2731" s="321" t="s">
        <v>6303</v>
      </c>
    </row>
    <row r="2732" spans="1:2">
      <c r="A2732" s="321" t="s">
        <v>6304</v>
      </c>
      <c r="B2732" s="321" t="s">
        <v>6305</v>
      </c>
    </row>
    <row r="2733" spans="1:2">
      <c r="A2733" s="321" t="s">
        <v>6306</v>
      </c>
      <c r="B2733" s="321" t="s">
        <v>6307</v>
      </c>
    </row>
    <row r="2734" spans="1:2">
      <c r="A2734" s="321" t="s">
        <v>6308</v>
      </c>
      <c r="B2734" s="321" t="s">
        <v>6309</v>
      </c>
    </row>
    <row r="2735" spans="1:2">
      <c r="A2735" s="321" t="s">
        <v>6310</v>
      </c>
      <c r="B2735" s="321" t="s">
        <v>6311</v>
      </c>
    </row>
    <row r="2736" spans="1:2">
      <c r="A2736" s="321" t="s">
        <v>6312</v>
      </c>
      <c r="B2736" s="321" t="s">
        <v>6313</v>
      </c>
    </row>
    <row r="2737" spans="1:2">
      <c r="A2737" s="321" t="s">
        <v>6314</v>
      </c>
      <c r="B2737" s="321" t="s">
        <v>6315</v>
      </c>
    </row>
    <row r="2738" spans="1:2">
      <c r="A2738" s="321" t="s">
        <v>6316</v>
      </c>
      <c r="B2738" s="321" t="s">
        <v>6317</v>
      </c>
    </row>
    <row r="2739" spans="1:2">
      <c r="A2739" s="321" t="s">
        <v>6318</v>
      </c>
      <c r="B2739" s="321" t="s">
        <v>6319</v>
      </c>
    </row>
    <row r="2740" spans="1:2">
      <c r="A2740" s="321" t="s">
        <v>6320</v>
      </c>
      <c r="B2740" s="321" t="s">
        <v>6321</v>
      </c>
    </row>
    <row r="2741" spans="1:2">
      <c r="A2741" s="321" t="s">
        <v>6322</v>
      </c>
      <c r="B2741" s="321" t="s">
        <v>6323</v>
      </c>
    </row>
    <row r="2742" spans="1:2">
      <c r="A2742" s="321" t="s">
        <v>6324</v>
      </c>
      <c r="B2742" s="321" t="s">
        <v>6325</v>
      </c>
    </row>
    <row r="2743" spans="1:2">
      <c r="A2743" s="321" t="s">
        <v>6326</v>
      </c>
      <c r="B2743" s="321" t="s">
        <v>6327</v>
      </c>
    </row>
    <row r="2744" spans="1:2">
      <c r="A2744" s="321" t="s">
        <v>6328</v>
      </c>
      <c r="B2744" s="321" t="s">
        <v>6329</v>
      </c>
    </row>
    <row r="2745" spans="1:2">
      <c r="A2745" s="321" t="s">
        <v>6330</v>
      </c>
      <c r="B2745" s="321" t="s">
        <v>6331</v>
      </c>
    </row>
    <row r="2746" spans="1:2">
      <c r="A2746" s="321" t="s">
        <v>6332</v>
      </c>
      <c r="B2746" s="321" t="s">
        <v>6333</v>
      </c>
    </row>
    <row r="2747" spans="1:2">
      <c r="A2747" s="321" t="s">
        <v>6334</v>
      </c>
      <c r="B2747" s="321" t="s">
        <v>6335</v>
      </c>
    </row>
    <row r="2748" spans="1:2">
      <c r="A2748" s="321" t="s">
        <v>6336</v>
      </c>
      <c r="B2748" s="321" t="s">
        <v>6337</v>
      </c>
    </row>
    <row r="2749" spans="1:2">
      <c r="A2749" s="321" t="s">
        <v>6338</v>
      </c>
      <c r="B2749" s="321" t="s">
        <v>6339</v>
      </c>
    </row>
    <row r="2750" spans="1:2">
      <c r="A2750" s="321" t="s">
        <v>6340</v>
      </c>
      <c r="B2750" s="321" t="s">
        <v>6341</v>
      </c>
    </row>
    <row r="2751" spans="1:2">
      <c r="A2751" s="321" t="s">
        <v>6342</v>
      </c>
      <c r="B2751" s="321" t="s">
        <v>6343</v>
      </c>
    </row>
    <row r="2752" spans="1:2">
      <c r="A2752" s="321" t="s">
        <v>6344</v>
      </c>
      <c r="B2752" s="321" t="s">
        <v>6345</v>
      </c>
    </row>
    <row r="2753" spans="1:2">
      <c r="A2753" s="321" t="s">
        <v>6346</v>
      </c>
      <c r="B2753" s="321" t="s">
        <v>6347</v>
      </c>
    </row>
    <row r="2754" spans="1:2">
      <c r="A2754" s="321" t="s">
        <v>6348</v>
      </c>
      <c r="B2754" s="321" t="s">
        <v>6349</v>
      </c>
    </row>
    <row r="2755" spans="1:2">
      <c r="A2755" s="321" t="s">
        <v>6350</v>
      </c>
      <c r="B2755" s="321" t="s">
        <v>6351</v>
      </c>
    </row>
    <row r="2756" spans="1:2">
      <c r="A2756" s="321" t="s">
        <v>6352</v>
      </c>
      <c r="B2756" s="321" t="s">
        <v>6353</v>
      </c>
    </row>
    <row r="2757" spans="1:2">
      <c r="A2757" s="321" t="s">
        <v>6354</v>
      </c>
      <c r="B2757" s="321" t="s">
        <v>6355</v>
      </c>
    </row>
    <row r="2758" spans="1:2">
      <c r="A2758" s="321" t="s">
        <v>6356</v>
      </c>
      <c r="B2758" s="321" t="s">
        <v>6357</v>
      </c>
    </row>
    <row r="2759" spans="1:2">
      <c r="A2759" s="321" t="s">
        <v>6358</v>
      </c>
      <c r="B2759" s="321" t="s">
        <v>6359</v>
      </c>
    </row>
    <row r="2760" spans="1:2">
      <c r="A2760" s="321" t="s">
        <v>6360</v>
      </c>
      <c r="B2760" s="321" t="s">
        <v>6361</v>
      </c>
    </row>
    <row r="2761" spans="1:2">
      <c r="A2761" s="321" t="s">
        <v>6362</v>
      </c>
      <c r="B2761" s="321" t="s">
        <v>6363</v>
      </c>
    </row>
    <row r="2762" spans="1:2">
      <c r="A2762" s="321" t="s">
        <v>6364</v>
      </c>
      <c r="B2762" s="321" t="s">
        <v>6365</v>
      </c>
    </row>
    <row r="2763" spans="1:2">
      <c r="A2763" s="321" t="s">
        <v>6366</v>
      </c>
      <c r="B2763" s="321" t="s">
        <v>6367</v>
      </c>
    </row>
    <row r="2764" spans="1:2">
      <c r="A2764" s="321" t="s">
        <v>6368</v>
      </c>
      <c r="B2764" s="321" t="s">
        <v>6369</v>
      </c>
    </row>
    <row r="2765" spans="1:2">
      <c r="A2765" s="321" t="s">
        <v>6370</v>
      </c>
      <c r="B2765" s="321" t="s">
        <v>6371</v>
      </c>
    </row>
    <row r="2766" spans="1:2">
      <c r="A2766" s="321" t="s">
        <v>6372</v>
      </c>
      <c r="B2766" s="321" t="s">
        <v>6373</v>
      </c>
    </row>
    <row r="2767" spans="1:2">
      <c r="A2767" s="321" t="s">
        <v>6374</v>
      </c>
      <c r="B2767" s="321" t="s">
        <v>6375</v>
      </c>
    </row>
    <row r="2768" spans="1:2">
      <c r="A2768" s="321" t="s">
        <v>6376</v>
      </c>
      <c r="B2768" s="321" t="s">
        <v>6377</v>
      </c>
    </row>
    <row r="2769" spans="1:2">
      <c r="A2769" s="321" t="s">
        <v>6378</v>
      </c>
      <c r="B2769" s="321" t="s">
        <v>6379</v>
      </c>
    </row>
    <row r="2770" spans="1:2">
      <c r="A2770" s="321" t="s">
        <v>6380</v>
      </c>
      <c r="B2770" s="321" t="s">
        <v>6381</v>
      </c>
    </row>
    <row r="2771" spans="1:2">
      <c r="A2771" s="321" t="s">
        <v>6382</v>
      </c>
      <c r="B2771" s="321" t="s">
        <v>6383</v>
      </c>
    </row>
    <row r="2772" spans="1:2">
      <c r="A2772" s="321" t="s">
        <v>6384</v>
      </c>
      <c r="B2772" s="321" t="s">
        <v>6385</v>
      </c>
    </row>
    <row r="2773" spans="1:2">
      <c r="A2773" s="321" t="s">
        <v>6386</v>
      </c>
      <c r="B2773" s="321" t="s">
        <v>6387</v>
      </c>
    </row>
    <row r="2774" spans="1:2">
      <c r="A2774" s="321" t="s">
        <v>6388</v>
      </c>
      <c r="B2774" s="321" t="s">
        <v>6389</v>
      </c>
    </row>
    <row r="2775" spans="1:2">
      <c r="A2775" s="321" t="s">
        <v>6390</v>
      </c>
      <c r="B2775" s="321" t="s">
        <v>6391</v>
      </c>
    </row>
    <row r="2776" spans="1:2">
      <c r="A2776" s="321" t="s">
        <v>6392</v>
      </c>
      <c r="B2776" s="321" t="s">
        <v>6393</v>
      </c>
    </row>
    <row r="2777" spans="1:2">
      <c r="A2777" s="321" t="s">
        <v>6394</v>
      </c>
      <c r="B2777" s="321" t="s">
        <v>6395</v>
      </c>
    </row>
    <row r="2778" spans="1:2">
      <c r="A2778" s="321" t="s">
        <v>6396</v>
      </c>
      <c r="B2778" s="321" t="s">
        <v>6397</v>
      </c>
    </row>
    <row r="2779" spans="1:2">
      <c r="A2779" s="321" t="s">
        <v>6398</v>
      </c>
      <c r="B2779" s="321" t="s">
        <v>6399</v>
      </c>
    </row>
    <row r="2780" spans="1:2">
      <c r="A2780" s="321" t="s">
        <v>6400</v>
      </c>
      <c r="B2780" s="321" t="s">
        <v>6401</v>
      </c>
    </row>
    <row r="2781" spans="1:2">
      <c r="A2781" s="321" t="s">
        <v>6402</v>
      </c>
      <c r="B2781" s="321" t="s">
        <v>6403</v>
      </c>
    </row>
    <row r="2782" spans="1:2">
      <c r="A2782" s="321" t="s">
        <v>6404</v>
      </c>
      <c r="B2782" s="321" t="s">
        <v>6405</v>
      </c>
    </row>
    <row r="2783" spans="1:2">
      <c r="A2783" s="321" t="s">
        <v>6406</v>
      </c>
      <c r="B2783" s="321" t="s">
        <v>6407</v>
      </c>
    </row>
    <row r="2784" spans="1:2">
      <c r="A2784" s="321" t="s">
        <v>6408</v>
      </c>
      <c r="B2784" s="321" t="s">
        <v>6409</v>
      </c>
    </row>
    <row r="2785" spans="1:2">
      <c r="A2785" s="321" t="s">
        <v>6410</v>
      </c>
      <c r="B2785" s="321" t="s">
        <v>6411</v>
      </c>
    </row>
    <row r="2786" spans="1:2">
      <c r="A2786" s="321" t="s">
        <v>6412</v>
      </c>
      <c r="B2786" s="321" t="s">
        <v>6413</v>
      </c>
    </row>
    <row r="2787" spans="1:2">
      <c r="A2787" s="321" t="s">
        <v>6414</v>
      </c>
      <c r="B2787" s="321" t="s">
        <v>6415</v>
      </c>
    </row>
    <row r="2788" spans="1:2">
      <c r="A2788" s="321" t="s">
        <v>6416</v>
      </c>
      <c r="B2788" s="321" t="s">
        <v>6417</v>
      </c>
    </row>
    <row r="2789" spans="1:2">
      <c r="A2789" s="321" t="s">
        <v>6418</v>
      </c>
      <c r="B2789" s="321" t="s">
        <v>6419</v>
      </c>
    </row>
    <row r="2790" spans="1:2">
      <c r="A2790" s="321" t="s">
        <v>6420</v>
      </c>
      <c r="B2790" s="321" t="s">
        <v>6421</v>
      </c>
    </row>
    <row r="2791" spans="1:2">
      <c r="A2791" s="321" t="s">
        <v>6422</v>
      </c>
      <c r="B2791" s="321" t="s">
        <v>6423</v>
      </c>
    </row>
    <row r="2792" spans="1:2">
      <c r="A2792" s="321" t="s">
        <v>6424</v>
      </c>
      <c r="B2792" s="321" t="s">
        <v>6425</v>
      </c>
    </row>
    <row r="2793" spans="1:2">
      <c r="A2793" s="321" t="s">
        <v>6426</v>
      </c>
      <c r="B2793" s="321" t="s">
        <v>6427</v>
      </c>
    </row>
    <row r="2794" spans="1:2">
      <c r="A2794" s="321" t="s">
        <v>6428</v>
      </c>
      <c r="B2794" s="321" t="s">
        <v>6429</v>
      </c>
    </row>
    <row r="2795" spans="1:2">
      <c r="A2795" s="321" t="s">
        <v>6430</v>
      </c>
      <c r="B2795" s="321" t="s">
        <v>6431</v>
      </c>
    </row>
    <row r="2796" spans="1:2">
      <c r="A2796" s="321" t="s">
        <v>6432</v>
      </c>
      <c r="B2796" s="321" t="s">
        <v>6433</v>
      </c>
    </row>
    <row r="2797" spans="1:2">
      <c r="A2797" s="321" t="s">
        <v>6434</v>
      </c>
      <c r="B2797" s="321" t="s">
        <v>6435</v>
      </c>
    </row>
    <row r="2798" spans="1:2">
      <c r="A2798" s="321" t="s">
        <v>6436</v>
      </c>
      <c r="B2798" s="321" t="s">
        <v>6437</v>
      </c>
    </row>
    <row r="2799" spans="1:2">
      <c r="A2799" s="321" t="s">
        <v>6438</v>
      </c>
      <c r="B2799" s="321" t="s">
        <v>6439</v>
      </c>
    </row>
    <row r="2800" spans="1:2">
      <c r="A2800" s="321" t="s">
        <v>6440</v>
      </c>
      <c r="B2800" s="321" t="s">
        <v>6441</v>
      </c>
    </row>
    <row r="2801" spans="1:2">
      <c r="A2801" s="321" t="s">
        <v>6442</v>
      </c>
      <c r="B2801" s="321" t="s">
        <v>6443</v>
      </c>
    </row>
    <row r="2802" spans="1:2">
      <c r="A2802" s="321" t="s">
        <v>6444</v>
      </c>
      <c r="B2802" s="321" t="s">
        <v>6445</v>
      </c>
    </row>
    <row r="2803" spans="1:2">
      <c r="A2803" s="321" t="s">
        <v>6446</v>
      </c>
      <c r="B2803" s="321" t="s">
        <v>6447</v>
      </c>
    </row>
    <row r="2804" spans="1:2">
      <c r="A2804" s="321" t="s">
        <v>6448</v>
      </c>
      <c r="B2804" s="321" t="s">
        <v>6449</v>
      </c>
    </row>
    <row r="2805" spans="1:2">
      <c r="A2805" s="321" t="s">
        <v>6450</v>
      </c>
      <c r="B2805" s="321" t="s">
        <v>6451</v>
      </c>
    </row>
    <row r="2806" spans="1:2">
      <c r="A2806" s="321" t="s">
        <v>6452</v>
      </c>
      <c r="B2806" s="321" t="s">
        <v>6453</v>
      </c>
    </row>
    <row r="2807" spans="1:2">
      <c r="A2807" s="321" t="s">
        <v>6454</v>
      </c>
      <c r="B2807" s="321" t="s">
        <v>6455</v>
      </c>
    </row>
    <row r="2808" spans="1:2">
      <c r="A2808" s="321" t="s">
        <v>6456</v>
      </c>
      <c r="B2808" s="321" t="s">
        <v>6457</v>
      </c>
    </row>
    <row r="2809" spans="1:2">
      <c r="A2809" s="321" t="s">
        <v>6458</v>
      </c>
      <c r="B2809" s="321" t="s">
        <v>6459</v>
      </c>
    </row>
    <row r="2810" spans="1:2">
      <c r="A2810" s="321" t="s">
        <v>6460</v>
      </c>
      <c r="B2810" s="321" t="s">
        <v>6461</v>
      </c>
    </row>
    <row r="2811" spans="1:2">
      <c r="A2811" s="321" t="s">
        <v>6462</v>
      </c>
      <c r="B2811" s="321" t="s">
        <v>6463</v>
      </c>
    </row>
    <row r="2812" spans="1:2">
      <c r="A2812" s="321" t="s">
        <v>6464</v>
      </c>
      <c r="B2812" s="321" t="s">
        <v>6465</v>
      </c>
    </row>
    <row r="2813" spans="1:2">
      <c r="A2813" s="321" t="s">
        <v>6466</v>
      </c>
      <c r="B2813" s="321" t="s">
        <v>6467</v>
      </c>
    </row>
    <row r="2814" spans="1:2">
      <c r="A2814" s="321" t="s">
        <v>6468</v>
      </c>
      <c r="B2814" s="321" t="s">
        <v>6469</v>
      </c>
    </row>
    <row r="2815" spans="1:2">
      <c r="A2815" s="321" t="s">
        <v>6470</v>
      </c>
      <c r="B2815" s="321" t="s">
        <v>6471</v>
      </c>
    </row>
    <row r="2816" spans="1:2">
      <c r="A2816" s="321" t="s">
        <v>6472</v>
      </c>
      <c r="B2816" s="321" t="s">
        <v>6473</v>
      </c>
    </row>
    <row r="2817" spans="1:2">
      <c r="A2817" s="321" t="s">
        <v>6474</v>
      </c>
      <c r="B2817" s="321" t="s">
        <v>6475</v>
      </c>
    </row>
    <row r="2818" spans="1:2">
      <c r="A2818" s="321" t="s">
        <v>6476</v>
      </c>
      <c r="B2818" s="321" t="s">
        <v>6477</v>
      </c>
    </row>
    <row r="2819" spans="1:2">
      <c r="A2819" s="321" t="s">
        <v>6478</v>
      </c>
      <c r="B2819" s="321" t="s">
        <v>6479</v>
      </c>
    </row>
    <row r="2820" spans="1:2">
      <c r="A2820" s="321" t="s">
        <v>6480</v>
      </c>
      <c r="B2820" s="321" t="s">
        <v>6481</v>
      </c>
    </row>
    <row r="2821" spans="1:2">
      <c r="A2821" s="321" t="s">
        <v>6482</v>
      </c>
      <c r="B2821" s="321" t="s">
        <v>6483</v>
      </c>
    </row>
    <row r="2822" spans="1:2">
      <c r="A2822" s="321" t="s">
        <v>6484</v>
      </c>
      <c r="B2822" s="321" t="s">
        <v>6485</v>
      </c>
    </row>
    <row r="2823" spans="1:2">
      <c r="A2823" s="321" t="s">
        <v>6486</v>
      </c>
      <c r="B2823" s="321" t="s">
        <v>6487</v>
      </c>
    </row>
    <row r="2824" spans="1:2">
      <c r="A2824" s="321" t="s">
        <v>6488</v>
      </c>
      <c r="B2824" s="321" t="s">
        <v>6489</v>
      </c>
    </row>
    <row r="2825" spans="1:2">
      <c r="A2825" s="395" t="s">
        <v>6490</v>
      </c>
      <c r="B2825" s="321" t="s">
        <v>6491</v>
      </c>
    </row>
    <row r="2826" spans="1:2">
      <c r="A2826" s="395"/>
      <c r="B2826" s="321" t="s">
        <v>6492</v>
      </c>
    </row>
    <row r="2827" spans="1:2">
      <c r="A2827" s="321" t="s">
        <v>6493</v>
      </c>
      <c r="B2827" s="321" t="s">
        <v>6494</v>
      </c>
    </row>
    <row r="2828" spans="1:2">
      <c r="A2828" s="321" t="s">
        <v>6495</v>
      </c>
      <c r="B2828" s="321" t="s">
        <v>6496</v>
      </c>
    </row>
    <row r="2829" spans="1:2">
      <c r="A2829" s="321" t="s">
        <v>6497</v>
      </c>
      <c r="B2829" s="321" t="s">
        <v>6498</v>
      </c>
    </row>
    <row r="2830" spans="1:2">
      <c r="A2830" s="321" t="s">
        <v>6499</v>
      </c>
      <c r="B2830" s="321" t="s">
        <v>6500</v>
      </c>
    </row>
    <row r="2831" spans="1:2">
      <c r="A2831" s="321" t="s">
        <v>6501</v>
      </c>
      <c r="B2831" s="321" t="s">
        <v>6502</v>
      </c>
    </row>
    <row r="2832" spans="1:2">
      <c r="A2832" s="321" t="s">
        <v>6503</v>
      </c>
      <c r="B2832" s="321" t="s">
        <v>6504</v>
      </c>
    </row>
    <row r="2833" spans="1:2">
      <c r="A2833" s="321" t="s">
        <v>6505</v>
      </c>
      <c r="B2833" s="321" t="s">
        <v>6506</v>
      </c>
    </row>
    <row r="2834" spans="1:2">
      <c r="A2834" s="321" t="s">
        <v>6507</v>
      </c>
      <c r="B2834" s="321" t="s">
        <v>6508</v>
      </c>
    </row>
    <row r="2835" spans="1:2">
      <c r="A2835" s="321" t="s">
        <v>6509</v>
      </c>
      <c r="B2835" s="321" t="s">
        <v>6510</v>
      </c>
    </row>
    <row r="2836" spans="1:2">
      <c r="A2836" s="321" t="s">
        <v>6511</v>
      </c>
      <c r="B2836" s="321" t="s">
        <v>6512</v>
      </c>
    </row>
    <row r="2837" spans="1:2">
      <c r="A2837" s="321" t="s">
        <v>6513</v>
      </c>
      <c r="B2837" s="321" t="s">
        <v>6514</v>
      </c>
    </row>
    <row r="2838" spans="1:2">
      <c r="A2838" s="321" t="s">
        <v>6515</v>
      </c>
      <c r="B2838" s="321" t="s">
        <v>6516</v>
      </c>
    </row>
    <row r="2839" spans="1:2">
      <c r="A2839" s="321" t="s">
        <v>6517</v>
      </c>
      <c r="B2839" s="321" t="s">
        <v>6518</v>
      </c>
    </row>
    <row r="2840" spans="1:2">
      <c r="A2840" s="321" t="s">
        <v>6519</v>
      </c>
      <c r="B2840" s="321" t="s">
        <v>6520</v>
      </c>
    </row>
    <row r="2841" spans="1:2">
      <c r="A2841" s="321" t="s">
        <v>6521</v>
      </c>
      <c r="B2841" s="321" t="s">
        <v>6522</v>
      </c>
    </row>
    <row r="2842" spans="1:2">
      <c r="A2842" s="321" t="s">
        <v>6523</v>
      </c>
      <c r="B2842" s="321" t="s">
        <v>6524</v>
      </c>
    </row>
    <row r="2843" spans="1:2">
      <c r="A2843" s="321" t="s">
        <v>6525</v>
      </c>
      <c r="B2843" s="321" t="s">
        <v>6526</v>
      </c>
    </row>
    <row r="2844" spans="1:2">
      <c r="A2844" s="321" t="s">
        <v>6527</v>
      </c>
      <c r="B2844" s="321" t="s">
        <v>6528</v>
      </c>
    </row>
    <row r="2845" spans="1:2">
      <c r="A2845" s="321" t="s">
        <v>6529</v>
      </c>
      <c r="B2845" s="321" t="s">
        <v>6530</v>
      </c>
    </row>
    <row r="2846" spans="1:2">
      <c r="A2846" s="321" t="s">
        <v>6531</v>
      </c>
      <c r="B2846" s="321" t="s">
        <v>6532</v>
      </c>
    </row>
    <row r="2847" spans="1:2">
      <c r="A2847" s="321" t="s">
        <v>6533</v>
      </c>
      <c r="B2847" s="321" t="s">
        <v>6534</v>
      </c>
    </row>
    <row r="2848" spans="1:2">
      <c r="A2848" s="321" t="s">
        <v>6535</v>
      </c>
      <c r="B2848" s="321" t="s">
        <v>6536</v>
      </c>
    </row>
    <row r="2849" spans="1:2">
      <c r="A2849" s="321" t="s">
        <v>6537</v>
      </c>
      <c r="B2849" s="321" t="s">
        <v>6538</v>
      </c>
    </row>
    <row r="2850" spans="1:2">
      <c r="A2850" s="321" t="s">
        <v>6539</v>
      </c>
      <c r="B2850" s="321" t="s">
        <v>6540</v>
      </c>
    </row>
    <row r="2851" spans="1:2">
      <c r="A2851" s="321" t="s">
        <v>6541</v>
      </c>
      <c r="B2851" s="321" t="s">
        <v>6542</v>
      </c>
    </row>
    <row r="2852" spans="1:2">
      <c r="A2852" s="321" t="s">
        <v>6543</v>
      </c>
      <c r="B2852" s="321" t="s">
        <v>6544</v>
      </c>
    </row>
    <row r="2853" spans="1:2">
      <c r="A2853" s="321" t="s">
        <v>6545</v>
      </c>
      <c r="B2853" s="321" t="s">
        <v>6546</v>
      </c>
    </row>
    <row r="2854" spans="1:2">
      <c r="A2854" s="321" t="s">
        <v>6547</v>
      </c>
      <c r="B2854" s="321" t="s">
        <v>6548</v>
      </c>
    </row>
    <row r="2855" spans="1:2">
      <c r="A2855" s="321" t="s">
        <v>6549</v>
      </c>
      <c r="B2855" s="321" t="s">
        <v>6550</v>
      </c>
    </row>
    <row r="2856" spans="1:2">
      <c r="A2856" s="321" t="s">
        <v>6551</v>
      </c>
      <c r="B2856" s="321" t="s">
        <v>6552</v>
      </c>
    </row>
    <row r="2857" spans="1:2">
      <c r="A2857" s="321" t="s">
        <v>6553</v>
      </c>
      <c r="B2857" s="321" t="s">
        <v>6554</v>
      </c>
    </row>
    <row r="2858" spans="1:2">
      <c r="A2858" s="321" t="s">
        <v>6555</v>
      </c>
      <c r="B2858" s="321" t="s">
        <v>6556</v>
      </c>
    </row>
    <row r="2859" spans="1:2">
      <c r="A2859" s="321" t="s">
        <v>6557</v>
      </c>
      <c r="B2859" s="321" t="s">
        <v>6558</v>
      </c>
    </row>
    <row r="2860" spans="1:2">
      <c r="A2860" s="321" t="s">
        <v>6559</v>
      </c>
      <c r="B2860" s="321" t="s">
        <v>6560</v>
      </c>
    </row>
    <row r="2861" spans="1:2">
      <c r="A2861" s="321" t="s">
        <v>6561</v>
      </c>
      <c r="B2861" s="321" t="s">
        <v>6562</v>
      </c>
    </row>
    <row r="2862" spans="1:2">
      <c r="A2862" s="321" t="s">
        <v>6563</v>
      </c>
      <c r="B2862" s="321" t="s">
        <v>6564</v>
      </c>
    </row>
    <row r="2863" spans="1:2">
      <c r="A2863" s="321" t="s">
        <v>6565</v>
      </c>
      <c r="B2863" s="321" t="s">
        <v>6566</v>
      </c>
    </row>
    <row r="2864" spans="1:2">
      <c r="A2864" s="321" t="s">
        <v>6567</v>
      </c>
      <c r="B2864" s="321" t="s">
        <v>6568</v>
      </c>
    </row>
    <row r="2865" spans="1:2">
      <c r="A2865" s="321" t="s">
        <v>6569</v>
      </c>
      <c r="B2865" s="321" t="s">
        <v>6570</v>
      </c>
    </row>
    <row r="2866" spans="1:2">
      <c r="A2866" s="321" t="s">
        <v>6571</v>
      </c>
      <c r="B2866" s="321" t="s">
        <v>6572</v>
      </c>
    </row>
    <row r="2867" spans="1:2">
      <c r="A2867" s="321" t="s">
        <v>6573</v>
      </c>
      <c r="B2867" s="321" t="s">
        <v>6574</v>
      </c>
    </row>
    <row r="2868" spans="1:2">
      <c r="A2868" s="321" t="s">
        <v>6575</v>
      </c>
      <c r="B2868" s="321" t="s">
        <v>6576</v>
      </c>
    </row>
    <row r="2869" spans="1:2">
      <c r="A2869" s="321" t="s">
        <v>6577</v>
      </c>
      <c r="B2869" s="321" t="s">
        <v>6578</v>
      </c>
    </row>
    <row r="2870" spans="1:2">
      <c r="A2870" s="321" t="s">
        <v>6579</v>
      </c>
      <c r="B2870" s="321" t="s">
        <v>6580</v>
      </c>
    </row>
    <row r="2871" spans="1:2">
      <c r="A2871" s="321" t="s">
        <v>6581</v>
      </c>
      <c r="B2871" s="321" t="s">
        <v>6582</v>
      </c>
    </row>
    <row r="2872" spans="1:2">
      <c r="A2872" s="321" t="s">
        <v>6583</v>
      </c>
      <c r="B2872" s="321" t="s">
        <v>6584</v>
      </c>
    </row>
    <row r="2873" spans="1:2">
      <c r="A2873" s="321" t="s">
        <v>6585</v>
      </c>
      <c r="B2873" s="321" t="s">
        <v>6586</v>
      </c>
    </row>
    <row r="2874" spans="1:2">
      <c r="A2874" s="321" t="s">
        <v>6587</v>
      </c>
      <c r="B2874" s="321" t="s">
        <v>6588</v>
      </c>
    </row>
    <row r="2875" spans="1:2">
      <c r="A2875" s="321" t="s">
        <v>6589</v>
      </c>
      <c r="B2875" s="321" t="s">
        <v>6590</v>
      </c>
    </row>
    <row r="2876" spans="1:2">
      <c r="A2876" s="321" t="s">
        <v>6591</v>
      </c>
      <c r="B2876" s="321" t="s">
        <v>6592</v>
      </c>
    </row>
    <row r="2877" spans="1:2">
      <c r="A2877" s="321" t="s">
        <v>6593</v>
      </c>
      <c r="B2877" s="321" t="s">
        <v>6594</v>
      </c>
    </row>
    <row r="2878" spans="1:2">
      <c r="A2878" s="321" t="s">
        <v>6595</v>
      </c>
      <c r="B2878" s="321" t="s">
        <v>6596</v>
      </c>
    </row>
    <row r="2879" spans="1:2">
      <c r="A2879" s="321" t="s">
        <v>6597</v>
      </c>
      <c r="B2879" s="321" t="s">
        <v>6598</v>
      </c>
    </row>
    <row r="2880" spans="1:2">
      <c r="A2880" s="321" t="s">
        <v>6599</v>
      </c>
      <c r="B2880" s="321" t="s">
        <v>6600</v>
      </c>
    </row>
    <row r="2881" spans="1:2">
      <c r="A2881" s="321" t="s">
        <v>6601</v>
      </c>
      <c r="B2881" s="321" t="s">
        <v>6602</v>
      </c>
    </row>
    <row r="2882" spans="1:2">
      <c r="A2882" s="321" t="s">
        <v>6603</v>
      </c>
      <c r="B2882" s="321" t="s">
        <v>6604</v>
      </c>
    </row>
    <row r="2883" spans="1:2">
      <c r="A2883" s="321" t="s">
        <v>6605</v>
      </c>
      <c r="B2883" s="321" t="s">
        <v>6606</v>
      </c>
    </row>
    <row r="2884" spans="1:2">
      <c r="A2884" s="321" t="s">
        <v>6607</v>
      </c>
      <c r="B2884" s="321" t="s">
        <v>6608</v>
      </c>
    </row>
    <row r="2885" spans="1:2">
      <c r="A2885" s="321" t="s">
        <v>6609</v>
      </c>
      <c r="B2885" s="321" t="s">
        <v>6610</v>
      </c>
    </row>
    <row r="2886" spans="1:2">
      <c r="A2886" s="321" t="s">
        <v>6611</v>
      </c>
      <c r="B2886" s="321" t="s">
        <v>6612</v>
      </c>
    </row>
    <row r="2887" spans="1:2">
      <c r="A2887" s="321" t="s">
        <v>6613</v>
      </c>
      <c r="B2887" s="321" t="s">
        <v>6614</v>
      </c>
    </row>
    <row r="2888" spans="1:2">
      <c r="A2888" s="321" t="s">
        <v>6615</v>
      </c>
      <c r="B2888" s="321" t="s">
        <v>6616</v>
      </c>
    </row>
    <row r="2889" spans="1:2">
      <c r="A2889" s="321" t="s">
        <v>6617</v>
      </c>
      <c r="B2889" s="321" t="s">
        <v>6618</v>
      </c>
    </row>
    <row r="2890" spans="1:2">
      <c r="A2890" s="321" t="s">
        <v>6619</v>
      </c>
      <c r="B2890" s="321" t="s">
        <v>6620</v>
      </c>
    </row>
    <row r="2891" spans="1:2">
      <c r="A2891" s="321" t="s">
        <v>6621</v>
      </c>
      <c r="B2891" s="321" t="s">
        <v>6622</v>
      </c>
    </row>
    <row r="2892" spans="1:2">
      <c r="A2892" s="321" t="s">
        <v>6623</v>
      </c>
      <c r="B2892" s="321" t="s">
        <v>6624</v>
      </c>
    </row>
    <row r="2893" spans="1:2">
      <c r="A2893" s="321" t="s">
        <v>6625</v>
      </c>
      <c r="B2893" s="321" t="s">
        <v>6626</v>
      </c>
    </row>
    <row r="2894" spans="1:2">
      <c r="A2894" s="321" t="s">
        <v>6627</v>
      </c>
      <c r="B2894" s="321" t="s">
        <v>6628</v>
      </c>
    </row>
    <row r="2895" spans="1:2">
      <c r="A2895" s="321" t="s">
        <v>6629</v>
      </c>
      <c r="B2895" s="321" t="s">
        <v>6630</v>
      </c>
    </row>
    <row r="2896" spans="1:2">
      <c r="A2896" s="321" t="s">
        <v>6631</v>
      </c>
      <c r="B2896" s="321" t="s">
        <v>6632</v>
      </c>
    </row>
    <row r="2897" spans="1:2">
      <c r="A2897" s="321" t="s">
        <v>6633</v>
      </c>
      <c r="B2897" s="321" t="s">
        <v>6634</v>
      </c>
    </row>
    <row r="2898" spans="1:2">
      <c r="A2898" s="321" t="s">
        <v>6635</v>
      </c>
      <c r="B2898" s="321" t="s">
        <v>6636</v>
      </c>
    </row>
    <row r="2899" spans="1:2">
      <c r="A2899" s="321" t="s">
        <v>6637</v>
      </c>
      <c r="B2899" s="321" t="s">
        <v>6638</v>
      </c>
    </row>
    <row r="2900" spans="1:2">
      <c r="A2900" s="321" t="s">
        <v>6639</v>
      </c>
      <c r="B2900" s="321" t="s">
        <v>6640</v>
      </c>
    </row>
    <row r="2901" spans="1:2">
      <c r="A2901" s="321" t="s">
        <v>6641</v>
      </c>
      <c r="B2901" s="321" t="s">
        <v>6642</v>
      </c>
    </row>
    <row r="2902" spans="1:2">
      <c r="A2902" s="321" t="s">
        <v>6643</v>
      </c>
      <c r="B2902" s="321" t="s">
        <v>6644</v>
      </c>
    </row>
    <row r="2903" spans="1:2">
      <c r="A2903" s="321" t="s">
        <v>6645</v>
      </c>
      <c r="B2903" s="321" t="s">
        <v>6646</v>
      </c>
    </row>
    <row r="2904" spans="1:2">
      <c r="A2904" s="321" t="s">
        <v>6647</v>
      </c>
      <c r="B2904" s="321" t="s">
        <v>6648</v>
      </c>
    </row>
    <row r="2905" spans="1:2">
      <c r="A2905" s="321" t="s">
        <v>6649</v>
      </c>
      <c r="B2905" s="321" t="s">
        <v>6650</v>
      </c>
    </row>
    <row r="2906" spans="1:2">
      <c r="A2906" s="321" t="s">
        <v>6651</v>
      </c>
      <c r="B2906" s="321" t="s">
        <v>6652</v>
      </c>
    </row>
    <row r="2907" spans="1:2">
      <c r="A2907" s="321" t="s">
        <v>6653</v>
      </c>
      <c r="B2907" s="321" t="s">
        <v>6654</v>
      </c>
    </row>
    <row r="2908" spans="1:2">
      <c r="A2908" s="321" t="s">
        <v>6655</v>
      </c>
      <c r="B2908" s="321" t="s">
        <v>6656</v>
      </c>
    </row>
    <row r="2909" spans="1:2">
      <c r="A2909" s="321" t="s">
        <v>6657</v>
      </c>
      <c r="B2909" s="321" t="s">
        <v>6658</v>
      </c>
    </row>
    <row r="2910" spans="1:2">
      <c r="A2910" s="321" t="s">
        <v>6659</v>
      </c>
      <c r="B2910" s="321" t="s">
        <v>6660</v>
      </c>
    </row>
    <row r="2911" spans="1:2">
      <c r="A2911" s="321" t="s">
        <v>6661</v>
      </c>
      <c r="B2911" s="321" t="s">
        <v>6662</v>
      </c>
    </row>
    <row r="2912" spans="1:2">
      <c r="A2912" s="321" t="s">
        <v>6663</v>
      </c>
      <c r="B2912" s="321" t="s">
        <v>6664</v>
      </c>
    </row>
    <row r="2913" spans="1:2">
      <c r="A2913" s="321" t="s">
        <v>6665</v>
      </c>
      <c r="B2913" s="321" t="s">
        <v>6666</v>
      </c>
    </row>
    <row r="2914" spans="1:2">
      <c r="A2914" s="321" t="s">
        <v>6667</v>
      </c>
      <c r="B2914" s="321" t="s">
        <v>6668</v>
      </c>
    </row>
    <row r="2915" spans="1:2">
      <c r="A2915" s="321" t="s">
        <v>6669</v>
      </c>
      <c r="B2915" s="321" t="s">
        <v>6670</v>
      </c>
    </row>
    <row r="2916" spans="1:2">
      <c r="A2916" s="321" t="s">
        <v>6671</v>
      </c>
      <c r="B2916" s="321" t="s">
        <v>6672</v>
      </c>
    </row>
    <row r="2917" spans="1:2">
      <c r="A2917" s="321" t="s">
        <v>6673</v>
      </c>
      <c r="B2917" s="321" t="s">
        <v>6674</v>
      </c>
    </row>
    <row r="2918" spans="1:2">
      <c r="A2918" s="321" t="s">
        <v>6675</v>
      </c>
      <c r="B2918" s="321" t="s">
        <v>6676</v>
      </c>
    </row>
    <row r="2919" spans="1:2">
      <c r="A2919" s="321" t="s">
        <v>6677</v>
      </c>
      <c r="B2919" s="321" t="s">
        <v>6678</v>
      </c>
    </row>
    <row r="2920" spans="1:2">
      <c r="A2920" s="321" t="s">
        <v>6679</v>
      </c>
      <c r="B2920" s="321" t="s">
        <v>6680</v>
      </c>
    </row>
    <row r="2921" spans="1:2">
      <c r="A2921" s="321" t="s">
        <v>6681</v>
      </c>
      <c r="B2921" s="321" t="s">
        <v>6682</v>
      </c>
    </row>
    <row r="2922" spans="1:2">
      <c r="A2922" s="321" t="s">
        <v>6683</v>
      </c>
      <c r="B2922" s="321" t="s">
        <v>6684</v>
      </c>
    </row>
    <row r="2923" spans="1:2">
      <c r="A2923" s="321" t="s">
        <v>6685</v>
      </c>
      <c r="B2923" s="321" t="s">
        <v>6686</v>
      </c>
    </row>
    <row r="2924" spans="1:2">
      <c r="A2924" s="321" t="s">
        <v>6687</v>
      </c>
      <c r="B2924" s="321" t="s">
        <v>6688</v>
      </c>
    </row>
    <row r="2925" spans="1:2">
      <c r="A2925" s="321" t="s">
        <v>6689</v>
      </c>
      <c r="B2925" s="321" t="s">
        <v>6690</v>
      </c>
    </row>
    <row r="2926" spans="1:2">
      <c r="A2926" s="321" t="s">
        <v>6691</v>
      </c>
      <c r="B2926" s="321" t="s">
        <v>6692</v>
      </c>
    </row>
    <row r="2927" spans="1:2">
      <c r="A2927" s="321" t="s">
        <v>6693</v>
      </c>
      <c r="B2927" s="321" t="s">
        <v>6694</v>
      </c>
    </row>
    <row r="2928" spans="1:2">
      <c r="A2928" s="321" t="s">
        <v>6695</v>
      </c>
      <c r="B2928" s="321" t="s">
        <v>6696</v>
      </c>
    </row>
    <row r="2929" spans="1:2">
      <c r="A2929" s="321" t="s">
        <v>6697</v>
      </c>
      <c r="B2929" s="321" t="s">
        <v>6698</v>
      </c>
    </row>
    <row r="2930" spans="1:2">
      <c r="A2930" s="321" t="s">
        <v>6699</v>
      </c>
      <c r="B2930" s="321" t="s">
        <v>6700</v>
      </c>
    </row>
    <row r="2931" spans="1:2">
      <c r="A2931" s="321" t="s">
        <v>6701</v>
      </c>
      <c r="B2931" s="321" t="s">
        <v>6702</v>
      </c>
    </row>
    <row r="2932" spans="1:2">
      <c r="A2932" s="321" t="s">
        <v>717</v>
      </c>
      <c r="B2932" s="321" t="s">
        <v>6703</v>
      </c>
    </row>
    <row r="2933" spans="1:2">
      <c r="A2933" s="321" t="s">
        <v>6704</v>
      </c>
      <c r="B2933" s="321" t="s">
        <v>6705</v>
      </c>
    </row>
    <row r="2934" spans="1:2">
      <c r="A2934" s="321" t="s">
        <v>6706</v>
      </c>
      <c r="B2934" s="321" t="s">
        <v>6707</v>
      </c>
    </row>
    <row r="2935" spans="1:2">
      <c r="A2935" s="321" t="s">
        <v>6708</v>
      </c>
      <c r="B2935" s="321" t="s">
        <v>6709</v>
      </c>
    </row>
    <row r="2936" spans="1:2">
      <c r="A2936" s="321" t="s">
        <v>6710</v>
      </c>
      <c r="B2936" s="321" t="s">
        <v>6711</v>
      </c>
    </row>
    <row r="2937" spans="1:2">
      <c r="A2937" s="321" t="s">
        <v>6712</v>
      </c>
      <c r="B2937" s="321" t="s">
        <v>6713</v>
      </c>
    </row>
    <row r="2938" spans="1:2">
      <c r="A2938" s="321" t="s">
        <v>6714</v>
      </c>
      <c r="B2938" s="321" t="s">
        <v>6715</v>
      </c>
    </row>
    <row r="2939" spans="1:2">
      <c r="A2939" s="321" t="s">
        <v>6716</v>
      </c>
      <c r="B2939" s="321" t="s">
        <v>6717</v>
      </c>
    </row>
    <row r="2940" spans="1:2">
      <c r="A2940" s="321" t="s">
        <v>6718</v>
      </c>
      <c r="B2940" s="321" t="s">
        <v>6719</v>
      </c>
    </row>
    <row r="2941" spans="1:2">
      <c r="A2941" s="321" t="s">
        <v>6720</v>
      </c>
      <c r="B2941" s="321" t="s">
        <v>6721</v>
      </c>
    </row>
    <row r="2942" spans="1:2">
      <c r="A2942" s="321" t="s">
        <v>6722</v>
      </c>
      <c r="B2942" s="321" t="s">
        <v>6723</v>
      </c>
    </row>
    <row r="2943" spans="1:2">
      <c r="A2943" s="321" t="s">
        <v>6724</v>
      </c>
      <c r="B2943" s="321" t="s">
        <v>6725</v>
      </c>
    </row>
    <row r="2944" spans="1:2">
      <c r="A2944" s="321" t="s">
        <v>6726</v>
      </c>
      <c r="B2944" s="321" t="s">
        <v>6727</v>
      </c>
    </row>
    <row r="2945" spans="1:2">
      <c r="A2945" s="321" t="s">
        <v>6728</v>
      </c>
      <c r="B2945" s="321" t="s">
        <v>6729</v>
      </c>
    </row>
    <row r="2946" spans="1:2">
      <c r="A2946" s="321" t="s">
        <v>6730</v>
      </c>
      <c r="B2946" s="321" t="s">
        <v>6731</v>
      </c>
    </row>
    <row r="2947" spans="1:2">
      <c r="A2947" s="321" t="s">
        <v>6732</v>
      </c>
      <c r="B2947" s="321" t="s">
        <v>6733</v>
      </c>
    </row>
    <row r="2948" spans="1:2">
      <c r="A2948" s="321" t="s">
        <v>6734</v>
      </c>
      <c r="B2948" s="321" t="s">
        <v>6735</v>
      </c>
    </row>
    <row r="2949" spans="1:2">
      <c r="A2949" s="321" t="s">
        <v>6736</v>
      </c>
      <c r="B2949" s="321" t="s">
        <v>6737</v>
      </c>
    </row>
    <row r="2950" spans="1:2">
      <c r="A2950" s="321" t="s">
        <v>6738</v>
      </c>
      <c r="B2950" s="321" t="s">
        <v>6739</v>
      </c>
    </row>
    <row r="2951" spans="1:2">
      <c r="A2951" s="321" t="s">
        <v>6740</v>
      </c>
      <c r="B2951" s="321" t="s">
        <v>6741</v>
      </c>
    </row>
    <row r="2952" spans="1:2">
      <c r="A2952" s="321" t="s">
        <v>6742</v>
      </c>
      <c r="B2952" s="321" t="s">
        <v>6743</v>
      </c>
    </row>
    <row r="2953" spans="1:2">
      <c r="A2953" s="321" t="s">
        <v>6744</v>
      </c>
      <c r="B2953" s="321" t="s">
        <v>6745</v>
      </c>
    </row>
    <row r="2954" spans="1:2">
      <c r="A2954" s="321" t="s">
        <v>6746</v>
      </c>
      <c r="B2954" s="321" t="s">
        <v>6747</v>
      </c>
    </row>
    <row r="2955" spans="1:2">
      <c r="A2955" s="321" t="s">
        <v>6748</v>
      </c>
      <c r="B2955" s="321" t="s">
        <v>6749</v>
      </c>
    </row>
    <row r="2956" spans="1:2">
      <c r="A2956" s="321" t="s">
        <v>6750</v>
      </c>
      <c r="B2956" s="321" t="s">
        <v>6751</v>
      </c>
    </row>
    <row r="2957" spans="1:2">
      <c r="A2957" s="321" t="s">
        <v>6752</v>
      </c>
      <c r="B2957" s="321" t="s">
        <v>6753</v>
      </c>
    </row>
    <row r="2958" spans="1:2">
      <c r="A2958" s="321" t="s">
        <v>6754</v>
      </c>
      <c r="B2958" s="321" t="s">
        <v>6755</v>
      </c>
    </row>
    <row r="2959" spans="1:2">
      <c r="A2959" s="321" t="s">
        <v>6756</v>
      </c>
      <c r="B2959" s="321" t="s">
        <v>6757</v>
      </c>
    </row>
    <row r="2960" spans="1:2">
      <c r="A2960" s="321" t="s">
        <v>6758</v>
      </c>
      <c r="B2960" s="321" t="s">
        <v>6759</v>
      </c>
    </row>
    <row r="2961" spans="1:2">
      <c r="A2961" s="321" t="s">
        <v>6760</v>
      </c>
      <c r="B2961" s="321" t="s">
        <v>6761</v>
      </c>
    </row>
    <row r="2962" spans="1:2">
      <c r="A2962" s="321" t="s">
        <v>6762</v>
      </c>
      <c r="B2962" s="321" t="s">
        <v>6763</v>
      </c>
    </row>
    <row r="2963" spans="1:2">
      <c r="A2963" s="321" t="s">
        <v>6764</v>
      </c>
      <c r="B2963" s="321" t="s">
        <v>6765</v>
      </c>
    </row>
    <row r="2964" spans="1:2">
      <c r="A2964" s="321" t="s">
        <v>6766</v>
      </c>
      <c r="B2964" s="321" t="s">
        <v>6767</v>
      </c>
    </row>
    <row r="2965" spans="1:2">
      <c r="A2965" s="321" t="s">
        <v>6768</v>
      </c>
      <c r="B2965" s="321" t="s">
        <v>6769</v>
      </c>
    </row>
    <row r="2966" spans="1:2">
      <c r="A2966" s="321" t="s">
        <v>6770</v>
      </c>
      <c r="B2966" s="321" t="s">
        <v>6771</v>
      </c>
    </row>
    <row r="2967" spans="1:2">
      <c r="A2967" s="321" t="s">
        <v>6772</v>
      </c>
      <c r="B2967" s="321" t="s">
        <v>6773</v>
      </c>
    </row>
    <row r="2968" spans="1:2">
      <c r="A2968" s="321" t="s">
        <v>6774</v>
      </c>
      <c r="B2968" s="321" t="s">
        <v>6775</v>
      </c>
    </row>
    <row r="2969" spans="1:2">
      <c r="A2969" s="321" t="s">
        <v>6776</v>
      </c>
      <c r="B2969" s="321" t="s">
        <v>6777</v>
      </c>
    </row>
    <row r="2970" spans="1:2">
      <c r="A2970" s="321" t="s">
        <v>6778</v>
      </c>
      <c r="B2970" s="321" t="s">
        <v>6779</v>
      </c>
    </row>
    <row r="2971" spans="1:2">
      <c r="A2971" s="321" t="s">
        <v>6780</v>
      </c>
      <c r="B2971" s="321" t="s">
        <v>6781</v>
      </c>
    </row>
    <row r="2972" spans="1:2">
      <c r="A2972" s="321" t="s">
        <v>6782</v>
      </c>
      <c r="B2972" s="321" t="s">
        <v>6783</v>
      </c>
    </row>
    <row r="2973" spans="1:2">
      <c r="A2973" s="321" t="s">
        <v>6784</v>
      </c>
      <c r="B2973" s="321" t="s">
        <v>6785</v>
      </c>
    </row>
    <row r="2974" spans="1:2">
      <c r="A2974" s="321" t="s">
        <v>6786</v>
      </c>
      <c r="B2974" s="321" t="s">
        <v>6787</v>
      </c>
    </row>
    <row r="2975" spans="1:2">
      <c r="A2975" s="321" t="s">
        <v>6788</v>
      </c>
      <c r="B2975" s="321" t="s">
        <v>6789</v>
      </c>
    </row>
    <row r="2976" spans="1:2">
      <c r="A2976" s="321" t="s">
        <v>6790</v>
      </c>
      <c r="B2976" s="321" t="s">
        <v>6791</v>
      </c>
    </row>
    <row r="2977" spans="1:2">
      <c r="A2977" s="321" t="s">
        <v>6792</v>
      </c>
      <c r="B2977" s="321" t="s">
        <v>6793</v>
      </c>
    </row>
    <row r="2978" spans="1:2">
      <c r="A2978" s="321" t="s">
        <v>6794</v>
      </c>
      <c r="B2978" s="321" t="s">
        <v>6795</v>
      </c>
    </row>
    <row r="2979" spans="1:2">
      <c r="A2979" s="321" t="s">
        <v>6796</v>
      </c>
      <c r="B2979" s="321" t="s">
        <v>6797</v>
      </c>
    </row>
    <row r="2980" spans="1:2">
      <c r="A2980" s="321" t="s">
        <v>6798</v>
      </c>
      <c r="B2980" s="321" t="s">
        <v>6799</v>
      </c>
    </row>
    <row r="2981" spans="1:2">
      <c r="A2981" s="321" t="s">
        <v>6800</v>
      </c>
      <c r="B2981" s="321" t="s">
        <v>6801</v>
      </c>
    </row>
    <row r="2982" spans="1:2">
      <c r="A2982" s="321" t="s">
        <v>6802</v>
      </c>
      <c r="B2982" s="321" t="s">
        <v>6803</v>
      </c>
    </row>
    <row r="2983" spans="1:2">
      <c r="A2983" s="321" t="s">
        <v>6804</v>
      </c>
      <c r="B2983" s="321" t="s">
        <v>6805</v>
      </c>
    </row>
    <row r="2984" spans="1:2">
      <c r="A2984" s="321" t="s">
        <v>6806</v>
      </c>
      <c r="B2984" s="321" t="s">
        <v>6807</v>
      </c>
    </row>
    <row r="2985" spans="1:2">
      <c r="A2985" s="321" t="s">
        <v>6808</v>
      </c>
      <c r="B2985" s="321" t="s">
        <v>6809</v>
      </c>
    </row>
    <row r="2986" spans="1:2">
      <c r="A2986" s="321" t="s">
        <v>6810</v>
      </c>
      <c r="B2986" s="321" t="s">
        <v>6811</v>
      </c>
    </row>
    <row r="2987" spans="1:2">
      <c r="A2987" s="321" t="s">
        <v>6812</v>
      </c>
      <c r="B2987" s="321" t="s">
        <v>6813</v>
      </c>
    </row>
    <row r="2988" spans="1:2">
      <c r="A2988" s="321" t="s">
        <v>6814</v>
      </c>
      <c r="B2988" s="321" t="s">
        <v>6815</v>
      </c>
    </row>
    <row r="2989" spans="1:2">
      <c r="A2989" s="321" t="s">
        <v>6816</v>
      </c>
      <c r="B2989" s="321" t="s">
        <v>6817</v>
      </c>
    </row>
    <row r="2990" spans="1:2">
      <c r="A2990" s="321" t="s">
        <v>6818</v>
      </c>
      <c r="B2990" s="321" t="s">
        <v>6819</v>
      </c>
    </row>
    <row r="2991" spans="1:2">
      <c r="A2991" s="321" t="s">
        <v>6820</v>
      </c>
      <c r="B2991" s="321" t="s">
        <v>6821</v>
      </c>
    </row>
    <row r="2992" spans="1:2">
      <c r="A2992" s="321" t="s">
        <v>6822</v>
      </c>
      <c r="B2992" s="321" t="s">
        <v>6823</v>
      </c>
    </row>
    <row r="2993" spans="1:2">
      <c r="A2993" s="321" t="s">
        <v>6824</v>
      </c>
      <c r="B2993" s="321" t="s">
        <v>6825</v>
      </c>
    </row>
    <row r="2994" spans="1:2">
      <c r="A2994" s="321" t="s">
        <v>6826</v>
      </c>
      <c r="B2994" s="321" t="s">
        <v>6827</v>
      </c>
    </row>
    <row r="2995" spans="1:2">
      <c r="A2995" s="321" t="s">
        <v>6828</v>
      </c>
      <c r="B2995" s="321" t="s">
        <v>6829</v>
      </c>
    </row>
    <row r="2996" spans="1:2">
      <c r="A2996" s="321" t="s">
        <v>6830</v>
      </c>
      <c r="B2996" s="321" t="s">
        <v>6831</v>
      </c>
    </row>
    <row r="2997" spans="1:2">
      <c r="A2997" s="321" t="s">
        <v>6832</v>
      </c>
      <c r="B2997" s="321" t="s">
        <v>6833</v>
      </c>
    </row>
    <row r="2998" spans="1:2">
      <c r="A2998" s="321" t="s">
        <v>6834</v>
      </c>
      <c r="B2998" s="321" t="s">
        <v>6835</v>
      </c>
    </row>
    <row r="2999" spans="1:2">
      <c r="A2999" s="321" t="s">
        <v>6836</v>
      </c>
      <c r="B2999" s="321" t="s">
        <v>6837</v>
      </c>
    </row>
    <row r="3000" spans="1:2">
      <c r="A3000" s="321" t="s">
        <v>6838</v>
      </c>
      <c r="B3000" s="321" t="s">
        <v>6839</v>
      </c>
    </row>
    <row r="3001" spans="1:2">
      <c r="A3001" s="321" t="s">
        <v>6840</v>
      </c>
      <c r="B3001" s="321" t="s">
        <v>6841</v>
      </c>
    </row>
    <row r="3002" spans="1:2">
      <c r="A3002" s="321" t="s">
        <v>6842</v>
      </c>
      <c r="B3002" s="321" t="s">
        <v>6843</v>
      </c>
    </row>
    <row r="3003" spans="1:2">
      <c r="A3003" s="321" t="s">
        <v>6844</v>
      </c>
      <c r="B3003" s="321" t="s">
        <v>6845</v>
      </c>
    </row>
    <row r="3004" spans="1:2">
      <c r="A3004" s="321" t="s">
        <v>6846</v>
      </c>
      <c r="B3004" s="321" t="s">
        <v>6847</v>
      </c>
    </row>
    <row r="3005" spans="1:2">
      <c r="A3005" s="321" t="s">
        <v>6848</v>
      </c>
      <c r="B3005" s="321" t="s">
        <v>6849</v>
      </c>
    </row>
    <row r="3006" spans="1:2">
      <c r="A3006" s="321" t="s">
        <v>6850</v>
      </c>
      <c r="B3006" s="321" t="s">
        <v>6851</v>
      </c>
    </row>
    <row r="3007" spans="1:2">
      <c r="A3007" s="321" t="s">
        <v>6852</v>
      </c>
      <c r="B3007" s="321" t="s">
        <v>6853</v>
      </c>
    </row>
    <row r="3008" spans="1:2">
      <c r="A3008" s="321" t="s">
        <v>6854</v>
      </c>
      <c r="B3008" s="321" t="s">
        <v>6855</v>
      </c>
    </row>
    <row r="3009" spans="1:2">
      <c r="A3009" s="321" t="s">
        <v>6856</v>
      </c>
      <c r="B3009" s="321" t="s">
        <v>6857</v>
      </c>
    </row>
    <row r="3010" spans="1:2">
      <c r="A3010" s="321" t="s">
        <v>6858</v>
      </c>
      <c r="B3010" s="321" t="s">
        <v>6859</v>
      </c>
    </row>
    <row r="3011" spans="1:2">
      <c r="A3011" s="321" t="s">
        <v>6860</v>
      </c>
      <c r="B3011" s="321" t="s">
        <v>6861</v>
      </c>
    </row>
    <row r="3012" spans="1:2">
      <c r="A3012" s="321" t="s">
        <v>6862</v>
      </c>
      <c r="B3012" s="321" t="s">
        <v>6863</v>
      </c>
    </row>
    <row r="3013" spans="1:2">
      <c r="A3013" s="321" t="s">
        <v>6864</v>
      </c>
      <c r="B3013" s="321" t="s">
        <v>6865</v>
      </c>
    </row>
    <row r="3014" spans="1:2">
      <c r="A3014" s="321" t="s">
        <v>6866</v>
      </c>
      <c r="B3014" s="321" t="s">
        <v>6867</v>
      </c>
    </row>
    <row r="3015" spans="1:2">
      <c r="A3015" s="321" t="s">
        <v>6868</v>
      </c>
      <c r="B3015" s="321" t="s">
        <v>6869</v>
      </c>
    </row>
    <row r="3016" spans="1:2">
      <c r="A3016" s="321" t="s">
        <v>6870</v>
      </c>
      <c r="B3016" s="321" t="s">
        <v>6871</v>
      </c>
    </row>
    <row r="3017" spans="1:2">
      <c r="A3017" s="321" t="s">
        <v>6872</v>
      </c>
      <c r="B3017" s="321" t="s">
        <v>6873</v>
      </c>
    </row>
    <row r="3018" spans="1:2">
      <c r="A3018" s="321" t="s">
        <v>6874</v>
      </c>
      <c r="B3018" s="321" t="s">
        <v>6875</v>
      </c>
    </row>
    <row r="3019" spans="1:2">
      <c r="A3019" s="321" t="s">
        <v>6876</v>
      </c>
      <c r="B3019" s="321" t="s">
        <v>6877</v>
      </c>
    </row>
    <row r="3020" spans="1:2">
      <c r="A3020" s="321" t="s">
        <v>6878</v>
      </c>
      <c r="B3020" s="321" t="s">
        <v>6879</v>
      </c>
    </row>
    <row r="3021" spans="1:2">
      <c r="A3021" s="321" t="s">
        <v>6880</v>
      </c>
      <c r="B3021" s="321" t="s">
        <v>6881</v>
      </c>
    </row>
    <row r="3022" spans="1:2">
      <c r="A3022" s="321" t="s">
        <v>6882</v>
      </c>
      <c r="B3022" s="321" t="s">
        <v>6883</v>
      </c>
    </row>
    <row r="3023" spans="1:2">
      <c r="A3023" s="321" t="s">
        <v>6884</v>
      </c>
      <c r="B3023" s="321" t="s">
        <v>6885</v>
      </c>
    </row>
    <row r="3024" spans="1:2">
      <c r="A3024" s="321" t="s">
        <v>6886</v>
      </c>
      <c r="B3024" s="321" t="s">
        <v>6887</v>
      </c>
    </row>
    <row r="3025" spans="1:2">
      <c r="A3025" s="321" t="s">
        <v>6888</v>
      </c>
      <c r="B3025" s="321" t="s">
        <v>6889</v>
      </c>
    </row>
    <row r="3026" spans="1:2">
      <c r="A3026" s="321" t="s">
        <v>6890</v>
      </c>
      <c r="B3026" s="321" t="s">
        <v>6891</v>
      </c>
    </row>
    <row r="3027" spans="1:2">
      <c r="A3027" s="321" t="s">
        <v>6892</v>
      </c>
      <c r="B3027" s="321" t="s">
        <v>6893</v>
      </c>
    </row>
    <row r="3028" spans="1:2">
      <c r="A3028" s="321" t="s">
        <v>6894</v>
      </c>
      <c r="B3028" s="321" t="s">
        <v>6895</v>
      </c>
    </row>
    <row r="3029" spans="1:2">
      <c r="A3029" s="321" t="s">
        <v>6896</v>
      </c>
      <c r="B3029" s="321" t="s">
        <v>6897</v>
      </c>
    </row>
    <row r="3030" spans="1:2">
      <c r="A3030" s="321" t="s">
        <v>6898</v>
      </c>
      <c r="B3030" s="321" t="s">
        <v>6899</v>
      </c>
    </row>
    <row r="3031" spans="1:2">
      <c r="A3031" s="321" t="s">
        <v>6900</v>
      </c>
      <c r="B3031" s="321" t="s">
        <v>6901</v>
      </c>
    </row>
    <row r="3032" spans="1:2">
      <c r="A3032" s="321" t="s">
        <v>6902</v>
      </c>
      <c r="B3032" s="321" t="s">
        <v>6903</v>
      </c>
    </row>
    <row r="3033" spans="1:2">
      <c r="A3033" s="321" t="s">
        <v>6904</v>
      </c>
      <c r="B3033" s="321" t="s">
        <v>6905</v>
      </c>
    </row>
    <row r="3034" spans="1:2">
      <c r="A3034" s="321" t="s">
        <v>6906</v>
      </c>
      <c r="B3034" s="321" t="s">
        <v>6907</v>
      </c>
    </row>
    <row r="3035" spans="1:2">
      <c r="A3035" s="321" t="s">
        <v>6908</v>
      </c>
      <c r="B3035" s="321" t="s">
        <v>6909</v>
      </c>
    </row>
    <row r="3036" spans="1:2">
      <c r="A3036" s="321" t="s">
        <v>6910</v>
      </c>
      <c r="B3036" s="321" t="s">
        <v>6911</v>
      </c>
    </row>
    <row r="3037" spans="1:2">
      <c r="A3037" s="321" t="s">
        <v>6912</v>
      </c>
      <c r="B3037" s="321" t="s">
        <v>6913</v>
      </c>
    </row>
    <row r="3038" spans="1:2">
      <c r="A3038" s="321" t="s">
        <v>6914</v>
      </c>
      <c r="B3038" s="321" t="s">
        <v>6915</v>
      </c>
    </row>
    <row r="3039" spans="1:2">
      <c r="A3039" s="321" t="s">
        <v>6916</v>
      </c>
      <c r="B3039" s="321" t="s">
        <v>6917</v>
      </c>
    </row>
    <row r="3040" spans="1:2">
      <c r="A3040" s="321" t="s">
        <v>6918</v>
      </c>
      <c r="B3040" s="321" t="s">
        <v>6919</v>
      </c>
    </row>
    <row r="3041" spans="1:2">
      <c r="A3041" s="321" t="s">
        <v>6920</v>
      </c>
      <c r="B3041" s="321" t="s">
        <v>6921</v>
      </c>
    </row>
    <row r="3042" spans="1:2">
      <c r="A3042" s="321" t="s">
        <v>6922</v>
      </c>
      <c r="B3042" s="321" t="s">
        <v>6923</v>
      </c>
    </row>
    <row r="3043" spans="1:2">
      <c r="A3043" s="321" t="s">
        <v>6924</v>
      </c>
      <c r="B3043" s="321" t="s">
        <v>6925</v>
      </c>
    </row>
    <row r="3044" spans="1:2">
      <c r="A3044" s="321" t="s">
        <v>6926</v>
      </c>
      <c r="B3044" s="321" t="s">
        <v>6927</v>
      </c>
    </row>
    <row r="3045" spans="1:2">
      <c r="A3045" s="321" t="s">
        <v>6928</v>
      </c>
      <c r="B3045" s="321" t="s">
        <v>6929</v>
      </c>
    </row>
    <row r="3046" spans="1:2">
      <c r="A3046" s="321" t="s">
        <v>6930</v>
      </c>
      <c r="B3046" s="321" t="s">
        <v>6931</v>
      </c>
    </row>
    <row r="3047" spans="1:2">
      <c r="A3047" s="321" t="s">
        <v>6932</v>
      </c>
      <c r="B3047" s="321" t="s">
        <v>6933</v>
      </c>
    </row>
    <row r="3048" spans="1:2">
      <c r="A3048" s="321" t="s">
        <v>6934</v>
      </c>
      <c r="B3048" s="321" t="s">
        <v>6935</v>
      </c>
    </row>
    <row r="3049" spans="1:2">
      <c r="A3049" s="321" t="s">
        <v>6936</v>
      </c>
      <c r="B3049" s="321" t="s">
        <v>6937</v>
      </c>
    </row>
    <row r="3050" spans="1:2">
      <c r="A3050" s="321" t="s">
        <v>6938</v>
      </c>
      <c r="B3050" s="321" t="s">
        <v>6939</v>
      </c>
    </row>
    <row r="3051" spans="1:2">
      <c r="A3051" s="321" t="s">
        <v>6940</v>
      </c>
      <c r="B3051" s="321" t="s">
        <v>6941</v>
      </c>
    </row>
    <row r="3052" spans="1:2">
      <c r="A3052" s="321" t="s">
        <v>6942</v>
      </c>
      <c r="B3052" s="321" t="s">
        <v>6943</v>
      </c>
    </row>
    <row r="3053" spans="1:2">
      <c r="A3053" s="321" t="s">
        <v>6944</v>
      </c>
      <c r="B3053" s="321" t="s">
        <v>6945</v>
      </c>
    </row>
    <row r="3054" spans="1:2">
      <c r="A3054" s="321" t="s">
        <v>6946</v>
      </c>
      <c r="B3054" s="321" t="s">
        <v>6947</v>
      </c>
    </row>
    <row r="3055" spans="1:2">
      <c r="A3055" s="321" t="s">
        <v>6948</v>
      </c>
      <c r="B3055" s="321" t="s">
        <v>6949</v>
      </c>
    </row>
    <row r="3056" spans="1:2">
      <c r="A3056" s="321" t="s">
        <v>6950</v>
      </c>
      <c r="B3056" s="321" t="s">
        <v>6951</v>
      </c>
    </row>
    <row r="3057" spans="1:2">
      <c r="A3057" s="321" t="s">
        <v>6952</v>
      </c>
      <c r="B3057" s="321" t="s">
        <v>6953</v>
      </c>
    </row>
    <row r="3058" spans="1:2">
      <c r="A3058" s="321" t="s">
        <v>6954</v>
      </c>
      <c r="B3058" s="321" t="s">
        <v>6955</v>
      </c>
    </row>
    <row r="3059" spans="1:2">
      <c r="A3059" s="321" t="s">
        <v>6956</v>
      </c>
      <c r="B3059" s="321" t="s">
        <v>6957</v>
      </c>
    </row>
    <row r="3060" spans="1:2">
      <c r="A3060" s="321" t="s">
        <v>6958</v>
      </c>
      <c r="B3060" s="321" t="s">
        <v>6959</v>
      </c>
    </row>
    <row r="3061" spans="1:2">
      <c r="A3061" s="321" t="s">
        <v>6960</v>
      </c>
      <c r="B3061" s="321" t="s">
        <v>6961</v>
      </c>
    </row>
    <row r="3062" spans="1:2">
      <c r="A3062" s="321" t="s">
        <v>6962</v>
      </c>
      <c r="B3062" s="321" t="s">
        <v>6963</v>
      </c>
    </row>
    <row r="3063" spans="1:2">
      <c r="A3063" s="321" t="s">
        <v>6964</v>
      </c>
      <c r="B3063" s="321" t="s">
        <v>6965</v>
      </c>
    </row>
    <row r="3064" spans="1:2">
      <c r="A3064" s="321" t="s">
        <v>6966</v>
      </c>
      <c r="B3064" s="321" t="s">
        <v>6967</v>
      </c>
    </row>
    <row r="3065" spans="1:2">
      <c r="A3065" s="321" t="s">
        <v>6968</v>
      </c>
      <c r="B3065" s="321" t="s">
        <v>6969</v>
      </c>
    </row>
    <row r="3066" spans="1:2">
      <c r="A3066" s="321" t="s">
        <v>6970</v>
      </c>
      <c r="B3066" s="321" t="s">
        <v>6971</v>
      </c>
    </row>
    <row r="3067" spans="1:2">
      <c r="A3067" s="321" t="s">
        <v>6972</v>
      </c>
      <c r="B3067" s="321" t="s">
        <v>6973</v>
      </c>
    </row>
    <row r="3068" spans="1:2">
      <c r="A3068" s="321" t="s">
        <v>6974</v>
      </c>
      <c r="B3068" s="321" t="s">
        <v>6975</v>
      </c>
    </row>
    <row r="3069" spans="1:2">
      <c r="A3069" s="321" t="s">
        <v>6976</v>
      </c>
      <c r="B3069" s="321" t="s">
        <v>6977</v>
      </c>
    </row>
    <row r="3070" spans="1:2">
      <c r="A3070" s="321" t="s">
        <v>6978</v>
      </c>
      <c r="B3070" s="321" t="s">
        <v>6979</v>
      </c>
    </row>
    <row r="3071" spans="1:2">
      <c r="A3071" s="321" t="s">
        <v>6980</v>
      </c>
      <c r="B3071" s="321" t="s">
        <v>6981</v>
      </c>
    </row>
    <row r="3072" spans="1:2">
      <c r="A3072" s="321" t="s">
        <v>6982</v>
      </c>
      <c r="B3072" s="321" t="s">
        <v>6983</v>
      </c>
    </row>
    <row r="3073" spans="1:2">
      <c r="A3073" s="321" t="s">
        <v>6984</v>
      </c>
      <c r="B3073" s="321" t="s">
        <v>6985</v>
      </c>
    </row>
    <row r="3074" spans="1:2">
      <c r="A3074" s="321" t="s">
        <v>6986</v>
      </c>
      <c r="B3074" s="321" t="s">
        <v>6987</v>
      </c>
    </row>
    <row r="3075" spans="1:2">
      <c r="A3075" s="321" t="s">
        <v>6988</v>
      </c>
      <c r="B3075" s="321" t="s">
        <v>6989</v>
      </c>
    </row>
    <row r="3076" spans="1:2">
      <c r="A3076" s="321" t="s">
        <v>6990</v>
      </c>
      <c r="B3076" s="321" t="s">
        <v>6991</v>
      </c>
    </row>
    <row r="3077" spans="1:2">
      <c r="A3077" s="321" t="s">
        <v>6992</v>
      </c>
      <c r="B3077" s="321" t="s">
        <v>6993</v>
      </c>
    </row>
    <row r="3078" spans="1:2">
      <c r="A3078" s="321" t="s">
        <v>6994</v>
      </c>
      <c r="B3078" s="321" t="s">
        <v>6995</v>
      </c>
    </row>
    <row r="3079" spans="1:2">
      <c r="A3079" s="321" t="s">
        <v>6996</v>
      </c>
      <c r="B3079" s="321" t="s">
        <v>6997</v>
      </c>
    </row>
    <row r="3080" spans="1:2">
      <c r="A3080" s="321" t="s">
        <v>6998</v>
      </c>
      <c r="B3080" s="321" t="s">
        <v>6999</v>
      </c>
    </row>
    <row r="3081" spans="1:2">
      <c r="A3081" s="321" t="s">
        <v>7000</v>
      </c>
      <c r="B3081" s="321" t="s">
        <v>7001</v>
      </c>
    </row>
    <row r="3082" spans="1:2">
      <c r="A3082" s="321" t="s">
        <v>7002</v>
      </c>
      <c r="B3082" s="321" t="s">
        <v>7003</v>
      </c>
    </row>
    <row r="3083" spans="1:2">
      <c r="A3083" s="321" t="s">
        <v>7004</v>
      </c>
      <c r="B3083" s="321" t="s">
        <v>7005</v>
      </c>
    </row>
    <row r="3084" spans="1:2">
      <c r="A3084" s="321" t="s">
        <v>7006</v>
      </c>
      <c r="B3084" s="321" t="s">
        <v>7007</v>
      </c>
    </row>
    <row r="3085" spans="1:2">
      <c r="A3085" s="321" t="s">
        <v>7008</v>
      </c>
      <c r="B3085" s="321" t="s">
        <v>7009</v>
      </c>
    </row>
    <row r="3086" spans="1:2">
      <c r="A3086" s="321" t="s">
        <v>7010</v>
      </c>
      <c r="B3086" s="321" t="s">
        <v>7011</v>
      </c>
    </row>
    <row r="3087" spans="1:2">
      <c r="A3087" s="321" t="s">
        <v>7012</v>
      </c>
      <c r="B3087" s="321" t="s">
        <v>7013</v>
      </c>
    </row>
    <row r="3088" spans="1:2">
      <c r="A3088" s="321" t="s">
        <v>7014</v>
      </c>
      <c r="B3088" s="321" t="s">
        <v>7015</v>
      </c>
    </row>
    <row r="3089" spans="1:2">
      <c r="A3089" s="321" t="s">
        <v>7016</v>
      </c>
      <c r="B3089" s="321" t="s">
        <v>7017</v>
      </c>
    </row>
    <row r="3090" spans="1:2">
      <c r="A3090" s="321" t="s">
        <v>7018</v>
      </c>
      <c r="B3090" s="321" t="s">
        <v>7019</v>
      </c>
    </row>
    <row r="3091" spans="1:2">
      <c r="A3091" s="321" t="s">
        <v>7020</v>
      </c>
      <c r="B3091" s="321" t="s">
        <v>7021</v>
      </c>
    </row>
    <row r="3092" spans="1:2">
      <c r="A3092" s="321" t="s">
        <v>7022</v>
      </c>
      <c r="B3092" s="321" t="s">
        <v>7023</v>
      </c>
    </row>
    <row r="3093" spans="1:2">
      <c r="A3093" s="321" t="s">
        <v>7024</v>
      </c>
      <c r="B3093" s="321" t="s">
        <v>7025</v>
      </c>
    </row>
    <row r="3094" spans="1:2">
      <c r="A3094" s="321" t="s">
        <v>7026</v>
      </c>
      <c r="B3094" s="321" t="s">
        <v>7027</v>
      </c>
    </row>
    <row r="3095" spans="1:2">
      <c r="A3095" s="321" t="s">
        <v>7028</v>
      </c>
      <c r="B3095" s="321" t="s">
        <v>7029</v>
      </c>
    </row>
    <row r="3096" spans="1:2">
      <c r="A3096" s="321" t="s">
        <v>7030</v>
      </c>
      <c r="B3096" s="321" t="s">
        <v>7031</v>
      </c>
    </row>
    <row r="3097" spans="1:2">
      <c r="A3097" s="321" t="s">
        <v>7032</v>
      </c>
      <c r="B3097" s="321" t="s">
        <v>7033</v>
      </c>
    </row>
    <row r="3098" spans="1:2">
      <c r="A3098" s="321" t="s">
        <v>7034</v>
      </c>
      <c r="B3098" s="321" t="s">
        <v>7035</v>
      </c>
    </row>
    <row r="3099" spans="1:2">
      <c r="A3099" s="321" t="s">
        <v>7036</v>
      </c>
      <c r="B3099" s="321" t="s">
        <v>7037</v>
      </c>
    </row>
    <row r="3100" spans="1:2">
      <c r="A3100" s="321" t="s">
        <v>7038</v>
      </c>
      <c r="B3100" s="321" t="s">
        <v>7039</v>
      </c>
    </row>
    <row r="3101" spans="1:2">
      <c r="A3101" s="321" t="s">
        <v>7040</v>
      </c>
      <c r="B3101" s="321" t="s">
        <v>7041</v>
      </c>
    </row>
    <row r="3102" spans="1:2">
      <c r="A3102" s="321" t="s">
        <v>7042</v>
      </c>
      <c r="B3102" s="321" t="s">
        <v>7043</v>
      </c>
    </row>
    <row r="3103" spans="1:2">
      <c r="A3103" s="321" t="s">
        <v>7044</v>
      </c>
      <c r="B3103" s="321" t="s">
        <v>7045</v>
      </c>
    </row>
    <row r="3104" spans="1:2">
      <c r="A3104" s="321" t="s">
        <v>7046</v>
      </c>
      <c r="B3104" s="321" t="s">
        <v>7047</v>
      </c>
    </row>
    <row r="3105" spans="1:2">
      <c r="A3105" s="321" t="s">
        <v>7048</v>
      </c>
      <c r="B3105" s="321" t="s">
        <v>7049</v>
      </c>
    </row>
    <row r="3106" spans="1:2">
      <c r="A3106" s="321" t="s">
        <v>7050</v>
      </c>
      <c r="B3106" s="321" t="s">
        <v>7051</v>
      </c>
    </row>
    <row r="3107" spans="1:2">
      <c r="A3107" s="321" t="s">
        <v>7052</v>
      </c>
      <c r="B3107" s="321" t="s">
        <v>7053</v>
      </c>
    </row>
    <row r="3108" spans="1:2">
      <c r="A3108" s="321" t="s">
        <v>7054</v>
      </c>
      <c r="B3108" s="321" t="s">
        <v>7055</v>
      </c>
    </row>
    <row r="3109" spans="1:2">
      <c r="A3109" s="321" t="s">
        <v>7056</v>
      </c>
      <c r="B3109" s="321" t="s">
        <v>7057</v>
      </c>
    </row>
    <row r="3110" spans="1:2">
      <c r="A3110" s="321" t="s">
        <v>7058</v>
      </c>
      <c r="B3110" s="321" t="s">
        <v>7059</v>
      </c>
    </row>
    <row r="3111" spans="1:2">
      <c r="A3111" s="321" t="s">
        <v>7060</v>
      </c>
      <c r="B3111" s="321" t="s">
        <v>7061</v>
      </c>
    </row>
    <row r="3112" spans="1:2">
      <c r="A3112" s="321" t="s">
        <v>7062</v>
      </c>
      <c r="B3112" s="321" t="s">
        <v>7063</v>
      </c>
    </row>
    <row r="3113" spans="1:2">
      <c r="A3113" s="321" t="s">
        <v>7064</v>
      </c>
      <c r="B3113" s="321" t="s">
        <v>7065</v>
      </c>
    </row>
    <row r="3114" spans="1:2">
      <c r="A3114" s="321" t="s">
        <v>7066</v>
      </c>
      <c r="B3114" s="321" t="s">
        <v>7067</v>
      </c>
    </row>
    <row r="3115" spans="1:2">
      <c r="A3115" s="321" t="s">
        <v>7068</v>
      </c>
      <c r="B3115" s="321" t="s">
        <v>7069</v>
      </c>
    </row>
    <row r="3116" spans="1:2">
      <c r="A3116" s="321" t="s">
        <v>7070</v>
      </c>
      <c r="B3116" s="321" t="s">
        <v>7071</v>
      </c>
    </row>
    <row r="3117" spans="1:2">
      <c r="A3117" s="321" t="s">
        <v>7072</v>
      </c>
      <c r="B3117" s="321" t="s">
        <v>7073</v>
      </c>
    </row>
    <row r="3118" spans="1:2">
      <c r="A3118" s="321" t="s">
        <v>7074</v>
      </c>
      <c r="B3118" s="321" t="s">
        <v>7075</v>
      </c>
    </row>
    <row r="3119" spans="1:2">
      <c r="A3119" s="321" t="s">
        <v>7076</v>
      </c>
      <c r="B3119" s="321" t="s">
        <v>7077</v>
      </c>
    </row>
    <row r="3120" spans="1:2">
      <c r="A3120" s="321" t="s">
        <v>7078</v>
      </c>
      <c r="B3120" s="321" t="s">
        <v>7079</v>
      </c>
    </row>
    <row r="3121" spans="1:2">
      <c r="A3121" s="321" t="s">
        <v>7080</v>
      </c>
      <c r="B3121" s="321" t="s">
        <v>7081</v>
      </c>
    </row>
    <row r="3122" spans="1:2">
      <c r="A3122" s="321" t="s">
        <v>7082</v>
      </c>
      <c r="B3122" s="321" t="s">
        <v>7083</v>
      </c>
    </row>
    <row r="3123" spans="1:2">
      <c r="A3123" s="321" t="s">
        <v>7084</v>
      </c>
      <c r="B3123" s="321" t="s">
        <v>7085</v>
      </c>
    </row>
    <row r="3124" spans="1:2">
      <c r="A3124" s="321" t="s">
        <v>7086</v>
      </c>
      <c r="B3124" s="321" t="s">
        <v>7087</v>
      </c>
    </row>
    <row r="3125" spans="1:2">
      <c r="A3125" s="321" t="s">
        <v>7088</v>
      </c>
      <c r="B3125" s="321" t="s">
        <v>7089</v>
      </c>
    </row>
    <row r="3126" spans="1:2">
      <c r="A3126" s="321" t="s">
        <v>7090</v>
      </c>
      <c r="B3126" s="321" t="s">
        <v>7091</v>
      </c>
    </row>
    <row r="3127" spans="1:2">
      <c r="A3127" s="321" t="s">
        <v>7092</v>
      </c>
      <c r="B3127" s="321" t="s">
        <v>7093</v>
      </c>
    </row>
    <row r="3128" spans="1:2">
      <c r="A3128" s="321" t="s">
        <v>7094</v>
      </c>
      <c r="B3128" s="321" t="s">
        <v>7095</v>
      </c>
    </row>
    <row r="3129" spans="1:2">
      <c r="A3129" s="321" t="s">
        <v>7096</v>
      </c>
      <c r="B3129" s="321" t="s">
        <v>7097</v>
      </c>
    </row>
    <row r="3130" spans="1:2">
      <c r="A3130" s="321" t="s">
        <v>7098</v>
      </c>
      <c r="B3130" s="321" t="s">
        <v>7099</v>
      </c>
    </row>
    <row r="3131" spans="1:2">
      <c r="A3131" s="321" t="s">
        <v>7100</v>
      </c>
      <c r="B3131" s="321" t="s">
        <v>7101</v>
      </c>
    </row>
    <row r="3132" spans="1:2">
      <c r="A3132" s="321" t="s">
        <v>7102</v>
      </c>
      <c r="B3132" s="321" t="s">
        <v>7103</v>
      </c>
    </row>
    <row r="3133" spans="1:2">
      <c r="A3133" s="321" t="s">
        <v>7104</v>
      </c>
      <c r="B3133" s="321" t="s">
        <v>7105</v>
      </c>
    </row>
    <row r="3134" spans="1:2">
      <c r="A3134" s="321" t="s">
        <v>7106</v>
      </c>
      <c r="B3134" s="321" t="s">
        <v>7107</v>
      </c>
    </row>
    <row r="3135" spans="1:2">
      <c r="A3135" s="321" t="s">
        <v>7108</v>
      </c>
      <c r="B3135" s="321" t="s">
        <v>7109</v>
      </c>
    </row>
    <row r="3136" spans="1:2">
      <c r="A3136" s="321" t="s">
        <v>7110</v>
      </c>
      <c r="B3136" s="321" t="s">
        <v>7111</v>
      </c>
    </row>
    <row r="3137" spans="1:2">
      <c r="A3137" s="321" t="s">
        <v>7112</v>
      </c>
      <c r="B3137" s="321" t="s">
        <v>7113</v>
      </c>
    </row>
    <row r="3138" spans="1:2">
      <c r="A3138" s="321" t="s">
        <v>7114</v>
      </c>
      <c r="B3138" s="321" t="s">
        <v>7115</v>
      </c>
    </row>
    <row r="3139" spans="1:2">
      <c r="A3139" s="321" t="s">
        <v>7116</v>
      </c>
      <c r="B3139" s="321" t="s">
        <v>7117</v>
      </c>
    </row>
    <row r="3140" spans="1:2">
      <c r="A3140" s="321" t="s">
        <v>7118</v>
      </c>
      <c r="B3140" s="321" t="s">
        <v>7119</v>
      </c>
    </row>
    <row r="3141" spans="1:2">
      <c r="A3141" s="321" t="s">
        <v>7120</v>
      </c>
      <c r="B3141" s="321" t="s">
        <v>7121</v>
      </c>
    </row>
    <row r="3142" spans="1:2">
      <c r="A3142" s="321" t="s">
        <v>7122</v>
      </c>
      <c r="B3142" s="321" t="s">
        <v>7123</v>
      </c>
    </row>
    <row r="3143" spans="1:2">
      <c r="A3143" s="321" t="s">
        <v>7124</v>
      </c>
      <c r="B3143" s="321" t="s">
        <v>7125</v>
      </c>
    </row>
    <row r="3144" spans="1:2">
      <c r="A3144" s="321" t="s">
        <v>7126</v>
      </c>
      <c r="B3144" s="321" t="s">
        <v>7127</v>
      </c>
    </row>
    <row r="3145" spans="1:2">
      <c r="A3145" s="321" t="s">
        <v>7128</v>
      </c>
      <c r="B3145" s="321" t="s">
        <v>7129</v>
      </c>
    </row>
    <row r="3146" spans="1:2">
      <c r="A3146" s="321" t="s">
        <v>7130</v>
      </c>
      <c r="B3146" s="321" t="s">
        <v>7131</v>
      </c>
    </row>
    <row r="3147" spans="1:2">
      <c r="A3147" s="321" t="s">
        <v>7132</v>
      </c>
      <c r="B3147" s="321" t="s">
        <v>7133</v>
      </c>
    </row>
    <row r="3148" spans="1:2">
      <c r="A3148" s="321" t="s">
        <v>7134</v>
      </c>
      <c r="B3148" s="321" t="s">
        <v>7135</v>
      </c>
    </row>
    <row r="3149" spans="1:2">
      <c r="A3149" s="321" t="s">
        <v>7136</v>
      </c>
      <c r="B3149" s="321" t="s">
        <v>7137</v>
      </c>
    </row>
    <row r="3150" spans="1:2">
      <c r="A3150" s="321" t="s">
        <v>7138</v>
      </c>
      <c r="B3150" s="321" t="s">
        <v>7139</v>
      </c>
    </row>
    <row r="3151" spans="1:2">
      <c r="A3151" s="321" t="s">
        <v>7140</v>
      </c>
      <c r="B3151" s="321" t="s">
        <v>7141</v>
      </c>
    </row>
    <row r="3152" spans="1:2">
      <c r="A3152" s="321" t="s">
        <v>7142</v>
      </c>
      <c r="B3152" s="321" t="s">
        <v>7143</v>
      </c>
    </row>
    <row r="3153" spans="1:2">
      <c r="A3153" s="321" t="s">
        <v>7144</v>
      </c>
      <c r="B3153" s="321" t="s">
        <v>7145</v>
      </c>
    </row>
    <row r="3154" spans="1:2">
      <c r="A3154" s="321" t="s">
        <v>7146</v>
      </c>
      <c r="B3154" s="321" t="s">
        <v>7147</v>
      </c>
    </row>
    <row r="3155" spans="1:2">
      <c r="A3155" s="321" t="s">
        <v>7148</v>
      </c>
      <c r="B3155" s="321" t="s">
        <v>7149</v>
      </c>
    </row>
    <row r="3156" spans="1:2">
      <c r="A3156" s="321" t="s">
        <v>7150</v>
      </c>
      <c r="B3156" s="321" t="s">
        <v>7151</v>
      </c>
    </row>
    <row r="3157" spans="1:2">
      <c r="A3157" s="321" t="s">
        <v>7152</v>
      </c>
      <c r="B3157" s="321" t="s">
        <v>7153</v>
      </c>
    </row>
    <row r="3158" spans="1:2">
      <c r="A3158" s="321" t="s">
        <v>7154</v>
      </c>
      <c r="B3158" s="321" t="s">
        <v>7155</v>
      </c>
    </row>
    <row r="3159" spans="1:2">
      <c r="A3159" s="321" t="s">
        <v>7156</v>
      </c>
      <c r="B3159" s="321" t="s">
        <v>7157</v>
      </c>
    </row>
    <row r="3160" spans="1:2">
      <c r="A3160" s="321" t="s">
        <v>7158</v>
      </c>
      <c r="B3160" s="321" t="s">
        <v>7159</v>
      </c>
    </row>
    <row r="3161" spans="1:2">
      <c r="A3161" s="321" t="s">
        <v>7160</v>
      </c>
      <c r="B3161" s="321" t="s">
        <v>7161</v>
      </c>
    </row>
    <row r="3162" spans="1:2">
      <c r="A3162" s="321" t="s">
        <v>7162</v>
      </c>
      <c r="B3162" s="321" t="s">
        <v>7163</v>
      </c>
    </row>
    <row r="3163" spans="1:2">
      <c r="A3163" s="321" t="s">
        <v>7164</v>
      </c>
      <c r="B3163" s="321" t="s">
        <v>7165</v>
      </c>
    </row>
    <row r="3164" spans="1:2">
      <c r="A3164" s="321" t="s">
        <v>7166</v>
      </c>
      <c r="B3164" s="321" t="s">
        <v>7167</v>
      </c>
    </row>
    <row r="3165" spans="1:2">
      <c r="A3165" s="321" t="s">
        <v>7168</v>
      </c>
      <c r="B3165" s="321" t="s">
        <v>7169</v>
      </c>
    </row>
    <row r="3166" spans="1:2">
      <c r="A3166" s="321" t="s">
        <v>7170</v>
      </c>
      <c r="B3166" s="321" t="s">
        <v>7171</v>
      </c>
    </row>
    <row r="3167" spans="1:2">
      <c r="A3167" s="321" t="s">
        <v>7172</v>
      </c>
      <c r="B3167" s="321" t="s">
        <v>7173</v>
      </c>
    </row>
    <row r="3168" spans="1:2">
      <c r="A3168" s="321" t="s">
        <v>7174</v>
      </c>
      <c r="B3168" s="321" t="s">
        <v>7175</v>
      </c>
    </row>
    <row r="3169" spans="1:2">
      <c r="A3169" s="321" t="s">
        <v>7176</v>
      </c>
      <c r="B3169" s="321" t="s">
        <v>7177</v>
      </c>
    </row>
    <row r="3170" spans="1:2">
      <c r="A3170" s="321" t="s">
        <v>7178</v>
      </c>
      <c r="B3170" s="321" t="s">
        <v>7179</v>
      </c>
    </row>
    <row r="3171" spans="1:2">
      <c r="A3171" s="321" t="s">
        <v>7180</v>
      </c>
      <c r="B3171" s="321" t="s">
        <v>7181</v>
      </c>
    </row>
    <row r="3172" spans="1:2">
      <c r="A3172" s="321" t="s">
        <v>7182</v>
      </c>
      <c r="B3172" s="321" t="s">
        <v>7183</v>
      </c>
    </row>
    <row r="3173" spans="1:2">
      <c r="A3173" s="321" t="s">
        <v>7184</v>
      </c>
      <c r="B3173" s="321" t="s">
        <v>7185</v>
      </c>
    </row>
    <row r="3174" spans="1:2">
      <c r="A3174" s="321" t="s">
        <v>7186</v>
      </c>
      <c r="B3174" s="321" t="s">
        <v>7187</v>
      </c>
    </row>
    <row r="3175" spans="1:2">
      <c r="A3175" s="321" t="s">
        <v>7188</v>
      </c>
      <c r="B3175" s="321" t="s">
        <v>7189</v>
      </c>
    </row>
    <row r="3176" spans="1:2">
      <c r="A3176" s="321" t="s">
        <v>7190</v>
      </c>
      <c r="B3176" s="321" t="s">
        <v>7191</v>
      </c>
    </row>
    <row r="3177" spans="1:2">
      <c r="A3177" s="321" t="s">
        <v>7192</v>
      </c>
      <c r="B3177" s="321" t="s">
        <v>7193</v>
      </c>
    </row>
    <row r="3178" spans="1:2">
      <c r="A3178" s="321" t="s">
        <v>7194</v>
      </c>
      <c r="B3178" s="321" t="s">
        <v>7195</v>
      </c>
    </row>
    <row r="3179" spans="1:2">
      <c r="A3179" s="321" t="s">
        <v>7196</v>
      </c>
      <c r="B3179" s="321" t="s">
        <v>7197</v>
      </c>
    </row>
    <row r="3180" spans="1:2">
      <c r="A3180" s="321" t="s">
        <v>7198</v>
      </c>
      <c r="B3180" s="321" t="s">
        <v>7199</v>
      </c>
    </row>
    <row r="3181" spans="1:2">
      <c r="A3181" s="321" t="s">
        <v>7200</v>
      </c>
      <c r="B3181" s="321" t="s">
        <v>7201</v>
      </c>
    </row>
    <row r="3182" spans="1:2">
      <c r="A3182" s="321" t="s">
        <v>7202</v>
      </c>
      <c r="B3182" s="321" t="s">
        <v>7203</v>
      </c>
    </row>
    <row r="3183" spans="1:2">
      <c r="A3183" s="321" t="s">
        <v>7204</v>
      </c>
      <c r="B3183" s="321" t="s">
        <v>7205</v>
      </c>
    </row>
    <row r="3184" spans="1:2">
      <c r="A3184" s="321" t="s">
        <v>7206</v>
      </c>
      <c r="B3184" s="321" t="s">
        <v>7207</v>
      </c>
    </row>
    <row r="3185" spans="1:2">
      <c r="A3185" s="321" t="s">
        <v>7208</v>
      </c>
      <c r="B3185" s="321" t="s">
        <v>7209</v>
      </c>
    </row>
    <row r="3186" spans="1:2">
      <c r="A3186" s="321" t="s">
        <v>7210</v>
      </c>
      <c r="B3186" s="321" t="s">
        <v>7211</v>
      </c>
    </row>
    <row r="3187" spans="1:2">
      <c r="A3187" s="321" t="s">
        <v>7212</v>
      </c>
      <c r="B3187" s="321" t="s">
        <v>7213</v>
      </c>
    </row>
    <row r="3188" spans="1:2">
      <c r="A3188" s="321" t="s">
        <v>7214</v>
      </c>
      <c r="B3188" s="321" t="s">
        <v>7215</v>
      </c>
    </row>
    <row r="3189" spans="1:2">
      <c r="A3189" s="321" t="s">
        <v>7216</v>
      </c>
      <c r="B3189" s="321" t="s">
        <v>7217</v>
      </c>
    </row>
    <row r="3190" spans="1:2">
      <c r="A3190" s="321" t="s">
        <v>7218</v>
      </c>
      <c r="B3190" s="321" t="s">
        <v>7219</v>
      </c>
    </row>
    <row r="3191" spans="1:2">
      <c r="A3191" s="321" t="s">
        <v>7220</v>
      </c>
      <c r="B3191" s="321" t="s">
        <v>7221</v>
      </c>
    </row>
    <row r="3192" spans="1:2">
      <c r="A3192" s="321" t="s">
        <v>7222</v>
      </c>
      <c r="B3192" s="321" t="s">
        <v>7223</v>
      </c>
    </row>
    <row r="3193" spans="1:2">
      <c r="A3193" s="321" t="s">
        <v>7224</v>
      </c>
      <c r="B3193" s="321" t="s">
        <v>7225</v>
      </c>
    </row>
    <row r="3194" spans="1:2">
      <c r="A3194" s="321" t="s">
        <v>7226</v>
      </c>
      <c r="B3194" s="321" t="s">
        <v>7227</v>
      </c>
    </row>
    <row r="3195" spans="1:2">
      <c r="A3195" s="321" t="s">
        <v>7228</v>
      </c>
      <c r="B3195" s="321" t="s">
        <v>7229</v>
      </c>
    </row>
    <row r="3196" spans="1:2">
      <c r="A3196" s="321" t="s">
        <v>7230</v>
      </c>
      <c r="B3196" s="321" t="s">
        <v>7231</v>
      </c>
    </row>
    <row r="3197" spans="1:2">
      <c r="A3197" s="321" t="s">
        <v>7232</v>
      </c>
      <c r="B3197" s="321" t="s">
        <v>7233</v>
      </c>
    </row>
    <row r="3198" spans="1:2">
      <c r="A3198" s="321" t="s">
        <v>7234</v>
      </c>
      <c r="B3198" s="321" t="s">
        <v>7235</v>
      </c>
    </row>
    <row r="3199" spans="1:2">
      <c r="A3199" s="321" t="s">
        <v>7236</v>
      </c>
      <c r="B3199" s="321" t="s">
        <v>7237</v>
      </c>
    </row>
    <row r="3200" spans="1:2">
      <c r="A3200" s="321" t="s">
        <v>7238</v>
      </c>
      <c r="B3200" s="321" t="s">
        <v>7239</v>
      </c>
    </row>
    <row r="3201" spans="1:2">
      <c r="A3201" s="321" t="s">
        <v>7240</v>
      </c>
      <c r="B3201" s="321" t="s">
        <v>7241</v>
      </c>
    </row>
    <row r="3202" spans="1:2">
      <c r="A3202" s="321" t="s">
        <v>7242</v>
      </c>
      <c r="B3202" s="321" t="s">
        <v>7243</v>
      </c>
    </row>
    <row r="3203" spans="1:2">
      <c r="A3203" s="321" t="s">
        <v>7244</v>
      </c>
      <c r="B3203" s="321" t="s">
        <v>544</v>
      </c>
    </row>
    <row r="3204" spans="1:2">
      <c r="A3204" s="321" t="s">
        <v>7245</v>
      </c>
      <c r="B3204" s="321" t="s">
        <v>7246</v>
      </c>
    </row>
    <row r="3205" spans="1:2">
      <c r="A3205" s="321" t="s">
        <v>7247</v>
      </c>
      <c r="B3205" s="321" t="s">
        <v>7248</v>
      </c>
    </row>
    <row r="3206" spans="1:2">
      <c r="A3206" s="321" t="s">
        <v>7249</v>
      </c>
      <c r="B3206" s="321" t="s">
        <v>7250</v>
      </c>
    </row>
    <row r="3207" spans="1:2">
      <c r="A3207" s="321" t="s">
        <v>7251</v>
      </c>
      <c r="B3207" s="321" t="s">
        <v>7252</v>
      </c>
    </row>
    <row r="3208" spans="1:2">
      <c r="A3208" s="321" t="s">
        <v>7253</v>
      </c>
      <c r="B3208" s="321" t="s">
        <v>7254</v>
      </c>
    </row>
    <row r="3209" spans="1:2">
      <c r="A3209" s="321" t="s">
        <v>7255</v>
      </c>
      <c r="B3209" s="321" t="s">
        <v>7256</v>
      </c>
    </row>
    <row r="3210" spans="1:2">
      <c r="A3210" s="321" t="s">
        <v>7257</v>
      </c>
      <c r="B3210" s="321" t="s">
        <v>7258</v>
      </c>
    </row>
    <row r="3211" spans="1:2">
      <c r="A3211" s="321" t="s">
        <v>7259</v>
      </c>
      <c r="B3211" s="321" t="s">
        <v>7260</v>
      </c>
    </row>
    <row r="3212" spans="1:2">
      <c r="A3212" s="321" t="s">
        <v>7261</v>
      </c>
      <c r="B3212" s="321" t="s">
        <v>7262</v>
      </c>
    </row>
    <row r="3213" spans="1:2">
      <c r="A3213" s="321" t="s">
        <v>7263</v>
      </c>
      <c r="B3213" s="321" t="s">
        <v>7264</v>
      </c>
    </row>
    <row r="3214" spans="1:2">
      <c r="A3214" s="321" t="s">
        <v>7265</v>
      </c>
      <c r="B3214" s="321" t="s">
        <v>7266</v>
      </c>
    </row>
    <row r="3215" spans="1:2">
      <c r="A3215" s="321" t="s">
        <v>7267</v>
      </c>
      <c r="B3215" s="321" t="s">
        <v>7268</v>
      </c>
    </row>
    <row r="3216" spans="1:2">
      <c r="A3216" s="321" t="s">
        <v>7269</v>
      </c>
      <c r="B3216" s="321" t="s">
        <v>7270</v>
      </c>
    </row>
    <row r="3217" spans="1:2">
      <c r="A3217" s="321" t="s">
        <v>7271</v>
      </c>
      <c r="B3217" s="321" t="s">
        <v>7272</v>
      </c>
    </row>
    <row r="3218" spans="1:2">
      <c r="A3218" s="321" t="s">
        <v>7273</v>
      </c>
      <c r="B3218" s="321" t="s">
        <v>7274</v>
      </c>
    </row>
    <row r="3219" spans="1:2">
      <c r="A3219" s="321" t="s">
        <v>7275</v>
      </c>
      <c r="B3219" s="321" t="s">
        <v>7276</v>
      </c>
    </row>
    <row r="3220" spans="1:2">
      <c r="A3220" s="321" t="s">
        <v>7277</v>
      </c>
      <c r="B3220" s="321" t="s">
        <v>7278</v>
      </c>
    </row>
    <row r="3221" spans="1:2">
      <c r="A3221" s="321" t="s">
        <v>7279</v>
      </c>
      <c r="B3221" s="321" t="s">
        <v>7280</v>
      </c>
    </row>
    <row r="3222" spans="1:2">
      <c r="A3222" s="321" t="s">
        <v>7281</v>
      </c>
      <c r="B3222" s="321" t="s">
        <v>7282</v>
      </c>
    </row>
    <row r="3223" spans="1:2">
      <c r="A3223" s="321" t="s">
        <v>7283</v>
      </c>
      <c r="B3223" s="321" t="s">
        <v>7284</v>
      </c>
    </row>
    <row r="3224" spans="1:2">
      <c r="A3224" s="321" t="s">
        <v>7285</v>
      </c>
      <c r="B3224" s="321" t="s">
        <v>7286</v>
      </c>
    </row>
    <row r="3225" spans="1:2">
      <c r="A3225" s="321" t="s">
        <v>7287</v>
      </c>
      <c r="B3225" s="321" t="s">
        <v>7288</v>
      </c>
    </row>
    <row r="3226" spans="1:2">
      <c r="A3226" s="321" t="s">
        <v>7289</v>
      </c>
      <c r="B3226" s="321" t="s">
        <v>7290</v>
      </c>
    </row>
    <row r="3227" spans="1:2">
      <c r="A3227" s="321" t="s">
        <v>7291</v>
      </c>
      <c r="B3227" s="321" t="s">
        <v>7292</v>
      </c>
    </row>
    <row r="3228" spans="1:2">
      <c r="A3228" s="321" t="s">
        <v>7293</v>
      </c>
      <c r="B3228" s="321" t="s">
        <v>7294</v>
      </c>
    </row>
    <row r="3229" spans="1:2">
      <c r="A3229" s="321" t="s">
        <v>7295</v>
      </c>
      <c r="B3229" s="321" t="s">
        <v>7296</v>
      </c>
    </row>
    <row r="3230" spans="1:2">
      <c r="A3230" s="321" t="s">
        <v>7297</v>
      </c>
      <c r="B3230" s="321" t="s">
        <v>7298</v>
      </c>
    </row>
    <row r="3231" spans="1:2">
      <c r="A3231" s="321" t="s">
        <v>7299</v>
      </c>
      <c r="B3231" s="321" t="s">
        <v>7300</v>
      </c>
    </row>
    <row r="3232" spans="1:2">
      <c r="A3232" s="321" t="s">
        <v>7301</v>
      </c>
      <c r="B3232" s="321" t="s">
        <v>7302</v>
      </c>
    </row>
    <row r="3233" spans="1:2">
      <c r="A3233" s="321" t="s">
        <v>7303</v>
      </c>
      <c r="B3233" s="321" t="s">
        <v>7304</v>
      </c>
    </row>
    <row r="3234" spans="1:2">
      <c r="A3234" s="321" t="s">
        <v>7305</v>
      </c>
      <c r="B3234" s="321" t="s">
        <v>7306</v>
      </c>
    </row>
    <row r="3235" spans="1:2">
      <c r="A3235" s="321" t="s">
        <v>7307</v>
      </c>
      <c r="B3235" s="321" t="s">
        <v>7308</v>
      </c>
    </row>
    <row r="3236" spans="1:2">
      <c r="A3236" s="321" t="s">
        <v>7309</v>
      </c>
      <c r="B3236" s="321" t="s">
        <v>7310</v>
      </c>
    </row>
    <row r="3237" spans="1:2">
      <c r="A3237" s="321" t="s">
        <v>7311</v>
      </c>
      <c r="B3237" s="321" t="s">
        <v>7312</v>
      </c>
    </row>
    <row r="3238" spans="1:2">
      <c r="A3238" s="321" t="s">
        <v>7313</v>
      </c>
      <c r="B3238" s="321" t="s">
        <v>7314</v>
      </c>
    </row>
    <row r="3239" spans="1:2">
      <c r="A3239" s="321" t="s">
        <v>7315</v>
      </c>
      <c r="B3239" s="321" t="s">
        <v>7316</v>
      </c>
    </row>
    <row r="3240" spans="1:2">
      <c r="A3240" s="321" t="s">
        <v>7317</v>
      </c>
      <c r="B3240" s="321" t="s">
        <v>7318</v>
      </c>
    </row>
    <row r="3241" spans="1:2">
      <c r="A3241" s="321" t="s">
        <v>7319</v>
      </c>
      <c r="B3241" s="321" t="s">
        <v>7320</v>
      </c>
    </row>
    <row r="3242" spans="1:2">
      <c r="A3242" s="321" t="s">
        <v>7321</v>
      </c>
      <c r="B3242" s="321" t="s">
        <v>7322</v>
      </c>
    </row>
    <row r="3243" spans="1:2">
      <c r="A3243" s="321" t="s">
        <v>7323</v>
      </c>
      <c r="B3243" s="321" t="s">
        <v>7324</v>
      </c>
    </row>
    <row r="3244" spans="1:2">
      <c r="A3244" s="321" t="s">
        <v>7325</v>
      </c>
      <c r="B3244" s="321" t="s">
        <v>7326</v>
      </c>
    </row>
    <row r="3245" spans="1:2">
      <c r="A3245" s="321" t="s">
        <v>7327</v>
      </c>
      <c r="B3245" s="321" t="s">
        <v>7328</v>
      </c>
    </row>
    <row r="3246" spans="1:2">
      <c r="A3246" s="321" t="s">
        <v>7329</v>
      </c>
      <c r="B3246" s="321" t="s">
        <v>7330</v>
      </c>
    </row>
    <row r="3247" spans="1:2">
      <c r="A3247" s="321" t="s">
        <v>7331</v>
      </c>
      <c r="B3247" s="321" t="s">
        <v>7332</v>
      </c>
    </row>
    <row r="3248" spans="1:2">
      <c r="A3248" s="321" t="s">
        <v>7333</v>
      </c>
      <c r="B3248" s="321" t="s">
        <v>7334</v>
      </c>
    </row>
    <row r="3249" spans="1:2">
      <c r="A3249" s="321" t="s">
        <v>7335</v>
      </c>
      <c r="B3249" s="321" t="s">
        <v>7336</v>
      </c>
    </row>
    <row r="3250" spans="1:2">
      <c r="A3250" s="321" t="s">
        <v>7337</v>
      </c>
      <c r="B3250" s="321" t="s">
        <v>7338</v>
      </c>
    </row>
    <row r="3251" spans="1:2">
      <c r="A3251" s="321" t="s">
        <v>7339</v>
      </c>
      <c r="B3251" s="321" t="s">
        <v>7340</v>
      </c>
    </row>
    <row r="3252" spans="1:2">
      <c r="A3252" s="321" t="s">
        <v>7341</v>
      </c>
      <c r="B3252" s="321" t="s">
        <v>7342</v>
      </c>
    </row>
    <row r="3253" spans="1:2">
      <c r="A3253" s="321" t="s">
        <v>7343</v>
      </c>
      <c r="B3253" s="321" t="s">
        <v>7344</v>
      </c>
    </row>
    <row r="3254" spans="1:2">
      <c r="A3254" s="321" t="s">
        <v>7345</v>
      </c>
      <c r="B3254" s="321" t="s">
        <v>7346</v>
      </c>
    </row>
    <row r="3255" spans="1:2">
      <c r="A3255" s="321" t="s">
        <v>7347</v>
      </c>
      <c r="B3255" s="321" t="s">
        <v>7348</v>
      </c>
    </row>
    <row r="3256" spans="1:2">
      <c r="A3256" s="321" t="s">
        <v>7349</v>
      </c>
      <c r="B3256" s="321" t="s">
        <v>7350</v>
      </c>
    </row>
    <row r="3257" spans="1:2">
      <c r="A3257" s="321" t="s">
        <v>7351</v>
      </c>
      <c r="B3257" s="321" t="s">
        <v>7352</v>
      </c>
    </row>
    <row r="3258" spans="1:2">
      <c r="A3258" s="321" t="s">
        <v>7353</v>
      </c>
      <c r="B3258" s="321" t="s">
        <v>7354</v>
      </c>
    </row>
    <row r="3259" spans="1:2">
      <c r="A3259" s="321" t="s">
        <v>7355</v>
      </c>
      <c r="B3259" s="321" t="s">
        <v>7356</v>
      </c>
    </row>
    <row r="3260" spans="1:2">
      <c r="A3260" s="321" t="s">
        <v>7357</v>
      </c>
      <c r="B3260" s="321" t="s">
        <v>7358</v>
      </c>
    </row>
    <row r="3261" spans="1:2">
      <c r="A3261" s="321" t="s">
        <v>7359</v>
      </c>
      <c r="B3261" s="321" t="s">
        <v>7360</v>
      </c>
    </row>
    <row r="3262" spans="1:2">
      <c r="A3262" s="321" t="s">
        <v>7361</v>
      </c>
      <c r="B3262" s="321" t="s">
        <v>7362</v>
      </c>
    </row>
    <row r="3263" spans="1:2">
      <c r="A3263" s="321" t="s">
        <v>7363</v>
      </c>
      <c r="B3263" s="321" t="s">
        <v>7364</v>
      </c>
    </row>
    <row r="3264" spans="1:2">
      <c r="A3264" s="321" t="s">
        <v>7365</v>
      </c>
      <c r="B3264" s="321" t="s">
        <v>7366</v>
      </c>
    </row>
    <row r="3265" spans="1:2">
      <c r="A3265" s="321" t="s">
        <v>7367</v>
      </c>
      <c r="B3265" s="321" t="s">
        <v>7368</v>
      </c>
    </row>
    <row r="3266" spans="1:2">
      <c r="A3266" s="321" t="s">
        <v>7369</v>
      </c>
      <c r="B3266" s="321" t="s">
        <v>7370</v>
      </c>
    </row>
    <row r="3267" spans="1:2">
      <c r="A3267" s="321" t="s">
        <v>7371</v>
      </c>
      <c r="B3267" s="321" t="s">
        <v>7372</v>
      </c>
    </row>
    <row r="3268" spans="1:2">
      <c r="A3268" s="321" t="s">
        <v>7373</v>
      </c>
      <c r="B3268" s="321" t="s">
        <v>7374</v>
      </c>
    </row>
    <row r="3269" spans="1:2">
      <c r="A3269" s="321" t="s">
        <v>7375</v>
      </c>
      <c r="B3269" s="321" t="s">
        <v>7376</v>
      </c>
    </row>
    <row r="3270" spans="1:2">
      <c r="A3270" s="321" t="s">
        <v>7377</v>
      </c>
      <c r="B3270" s="321" t="s">
        <v>7378</v>
      </c>
    </row>
    <row r="3271" spans="1:2">
      <c r="A3271" s="321" t="s">
        <v>7379</v>
      </c>
      <c r="B3271" s="321" t="s">
        <v>7380</v>
      </c>
    </row>
    <row r="3272" spans="1:2">
      <c r="A3272" s="321" t="s">
        <v>7381</v>
      </c>
      <c r="B3272" s="321" t="s">
        <v>7382</v>
      </c>
    </row>
    <row r="3273" spans="1:2">
      <c r="A3273" s="321" t="s">
        <v>7383</v>
      </c>
      <c r="B3273" s="321" t="s">
        <v>7384</v>
      </c>
    </row>
    <row r="3274" spans="1:2">
      <c r="A3274" s="321" t="s">
        <v>7385</v>
      </c>
      <c r="B3274" s="321" t="s">
        <v>7386</v>
      </c>
    </row>
    <row r="3275" spans="1:2">
      <c r="A3275" s="321" t="s">
        <v>7387</v>
      </c>
      <c r="B3275" s="321" t="s">
        <v>7388</v>
      </c>
    </row>
    <row r="3276" spans="1:2">
      <c r="A3276" s="321" t="s">
        <v>7389</v>
      </c>
      <c r="B3276" s="321" t="s">
        <v>7390</v>
      </c>
    </row>
    <row r="3277" spans="1:2">
      <c r="A3277" s="321" t="s">
        <v>7391</v>
      </c>
      <c r="B3277" s="321" t="s">
        <v>7392</v>
      </c>
    </row>
    <row r="3278" spans="1:2">
      <c r="A3278" s="321" t="s">
        <v>7393</v>
      </c>
      <c r="B3278" s="321" t="s">
        <v>7394</v>
      </c>
    </row>
    <row r="3279" spans="1:2">
      <c r="A3279" s="321" t="s">
        <v>7395</v>
      </c>
      <c r="B3279" s="321" t="s">
        <v>7396</v>
      </c>
    </row>
    <row r="3280" spans="1:2">
      <c r="A3280" s="321" t="s">
        <v>7397</v>
      </c>
      <c r="B3280" s="321" t="s">
        <v>7398</v>
      </c>
    </row>
    <row r="3281" spans="1:2">
      <c r="A3281" s="321" t="s">
        <v>7399</v>
      </c>
      <c r="B3281" s="321" t="s">
        <v>7400</v>
      </c>
    </row>
    <row r="3282" spans="1:2">
      <c r="A3282" s="321" t="s">
        <v>7401</v>
      </c>
      <c r="B3282" s="321" t="s">
        <v>7402</v>
      </c>
    </row>
    <row r="3283" spans="1:2">
      <c r="A3283" s="321" t="s">
        <v>7403</v>
      </c>
      <c r="B3283" s="321" t="s">
        <v>7404</v>
      </c>
    </row>
    <row r="3284" spans="1:2">
      <c r="A3284" s="321" t="s">
        <v>7405</v>
      </c>
      <c r="B3284" s="321" t="s">
        <v>7406</v>
      </c>
    </row>
    <row r="3285" spans="1:2">
      <c r="A3285" s="321" t="s">
        <v>7407</v>
      </c>
      <c r="B3285" s="321" t="s">
        <v>7408</v>
      </c>
    </row>
    <row r="3286" spans="1:2">
      <c r="A3286" s="321" t="s">
        <v>7409</v>
      </c>
      <c r="B3286" s="321" t="s">
        <v>7410</v>
      </c>
    </row>
    <row r="3287" spans="1:2">
      <c r="A3287" s="321" t="s">
        <v>7411</v>
      </c>
      <c r="B3287" s="321" t="s">
        <v>7412</v>
      </c>
    </row>
    <row r="3288" spans="1:2">
      <c r="A3288" s="321" t="s">
        <v>7413</v>
      </c>
      <c r="B3288" s="321" t="s">
        <v>7414</v>
      </c>
    </row>
    <row r="3289" spans="1:2">
      <c r="A3289" s="321" t="s">
        <v>7415</v>
      </c>
      <c r="B3289" s="321" t="s">
        <v>7416</v>
      </c>
    </row>
    <row r="3290" spans="1:2">
      <c r="A3290" s="321" t="s">
        <v>7417</v>
      </c>
      <c r="B3290" s="321" t="s">
        <v>7418</v>
      </c>
    </row>
    <row r="3291" spans="1:2">
      <c r="A3291" s="321" t="s">
        <v>7419</v>
      </c>
      <c r="B3291" s="321" t="s">
        <v>7420</v>
      </c>
    </row>
    <row r="3292" spans="1:2">
      <c r="A3292" s="321" t="s">
        <v>7421</v>
      </c>
      <c r="B3292" s="321" t="s">
        <v>7422</v>
      </c>
    </row>
    <row r="3293" spans="1:2">
      <c r="A3293" s="321" t="s">
        <v>7423</v>
      </c>
      <c r="B3293" s="321" t="s">
        <v>7424</v>
      </c>
    </row>
    <row r="3294" spans="1:2">
      <c r="A3294" s="321" t="s">
        <v>7425</v>
      </c>
      <c r="B3294" s="321" t="s">
        <v>7426</v>
      </c>
    </row>
    <row r="3295" spans="1:2">
      <c r="A3295" s="321" t="s">
        <v>7427</v>
      </c>
      <c r="B3295" s="321" t="s">
        <v>7428</v>
      </c>
    </row>
    <row r="3296" spans="1:2">
      <c r="A3296" s="321" t="s">
        <v>7429</v>
      </c>
      <c r="B3296" s="321" t="s">
        <v>7430</v>
      </c>
    </row>
    <row r="3297" spans="1:2">
      <c r="A3297" s="321" t="s">
        <v>7431</v>
      </c>
      <c r="B3297" s="321" t="s">
        <v>7432</v>
      </c>
    </row>
    <row r="3298" spans="1:2">
      <c r="A3298" s="321" t="s">
        <v>7433</v>
      </c>
      <c r="B3298" s="321" t="s">
        <v>7434</v>
      </c>
    </row>
    <row r="3299" spans="1:2">
      <c r="A3299" s="321" t="s">
        <v>7435</v>
      </c>
      <c r="B3299" s="321" t="s">
        <v>7436</v>
      </c>
    </row>
    <row r="3300" spans="1:2">
      <c r="A3300" s="321" t="s">
        <v>7437</v>
      </c>
      <c r="B3300" s="321" t="s">
        <v>7438</v>
      </c>
    </row>
    <row r="3301" spans="1:2">
      <c r="A3301" s="321" t="s">
        <v>7439</v>
      </c>
      <c r="B3301" s="321" t="s">
        <v>7440</v>
      </c>
    </row>
    <row r="3302" spans="1:2">
      <c r="A3302" s="321" t="s">
        <v>7441</v>
      </c>
      <c r="B3302" s="321" t="s">
        <v>7442</v>
      </c>
    </row>
    <row r="3303" spans="1:2">
      <c r="A3303" s="321" t="s">
        <v>7443</v>
      </c>
      <c r="B3303" s="321" t="s">
        <v>506</v>
      </c>
    </row>
    <row r="3304" spans="1:2">
      <c r="A3304" s="321" t="s">
        <v>7444</v>
      </c>
      <c r="B3304" s="321" t="s">
        <v>7445</v>
      </c>
    </row>
    <row r="3305" spans="1:2">
      <c r="A3305" s="321" t="s">
        <v>7446</v>
      </c>
      <c r="B3305" s="321" t="s">
        <v>7447</v>
      </c>
    </row>
    <row r="3306" spans="1:2">
      <c r="A3306" s="321" t="s">
        <v>7448</v>
      </c>
      <c r="B3306" s="321" t="s">
        <v>7449</v>
      </c>
    </row>
    <row r="3307" spans="1:2">
      <c r="A3307" s="321" t="s">
        <v>7450</v>
      </c>
      <c r="B3307" s="321" t="s">
        <v>7451</v>
      </c>
    </row>
    <row r="3308" spans="1:2">
      <c r="A3308" s="321" t="s">
        <v>7452</v>
      </c>
      <c r="B3308" s="321" t="s">
        <v>7453</v>
      </c>
    </row>
    <row r="3309" spans="1:2">
      <c r="A3309" s="321" t="s">
        <v>507</v>
      </c>
      <c r="B3309" s="321" t="s">
        <v>508</v>
      </c>
    </row>
    <row r="3310" spans="1:2">
      <c r="A3310" s="321" t="s">
        <v>459</v>
      </c>
      <c r="B3310" s="321" t="s">
        <v>7454</v>
      </c>
    </row>
    <row r="3311" spans="1:2">
      <c r="A3311" s="321" t="s">
        <v>7455</v>
      </c>
      <c r="B3311" s="321" t="s">
        <v>7456</v>
      </c>
    </row>
    <row r="3312" spans="1:2">
      <c r="A3312" s="321" t="s">
        <v>7457</v>
      </c>
      <c r="B3312" s="321" t="s">
        <v>7458</v>
      </c>
    </row>
    <row r="3313" spans="1:2">
      <c r="A3313" s="321" t="s">
        <v>7459</v>
      </c>
      <c r="B3313" s="321" t="s">
        <v>7460</v>
      </c>
    </row>
    <row r="3314" spans="1:2">
      <c r="A3314" s="321" t="s">
        <v>7461</v>
      </c>
      <c r="B3314" s="321" t="s">
        <v>7462</v>
      </c>
    </row>
    <row r="3315" spans="1:2">
      <c r="A3315" s="321" t="s">
        <v>7463</v>
      </c>
      <c r="B3315" s="321" t="s">
        <v>7464</v>
      </c>
    </row>
    <row r="3316" spans="1:2">
      <c r="A3316" s="321" t="s">
        <v>7465</v>
      </c>
      <c r="B3316" s="321" t="s">
        <v>7466</v>
      </c>
    </row>
    <row r="3317" spans="1:2">
      <c r="A3317" s="321" t="s">
        <v>7467</v>
      </c>
      <c r="B3317" s="321" t="s">
        <v>7468</v>
      </c>
    </row>
    <row r="3318" spans="1:2">
      <c r="A3318" s="321" t="s">
        <v>7469</v>
      </c>
      <c r="B3318" s="321" t="s">
        <v>7470</v>
      </c>
    </row>
    <row r="3319" spans="1:2">
      <c r="A3319" s="321" t="s">
        <v>7471</v>
      </c>
      <c r="B3319" s="321" t="s">
        <v>7472</v>
      </c>
    </row>
    <row r="3320" spans="1:2">
      <c r="A3320" s="321" t="s">
        <v>7473</v>
      </c>
      <c r="B3320" s="321" t="s">
        <v>7474</v>
      </c>
    </row>
    <row r="3321" spans="1:2">
      <c r="A3321" s="321" t="s">
        <v>7475</v>
      </c>
      <c r="B3321" s="321" t="s">
        <v>7476</v>
      </c>
    </row>
    <row r="3322" spans="1:2">
      <c r="A3322" s="321" t="s">
        <v>7477</v>
      </c>
      <c r="B3322" s="321" t="s">
        <v>7478</v>
      </c>
    </row>
    <row r="3323" spans="1:2">
      <c r="A3323" s="321" t="s">
        <v>7479</v>
      </c>
      <c r="B3323" s="321" t="s">
        <v>7480</v>
      </c>
    </row>
    <row r="3324" spans="1:2">
      <c r="A3324" s="321" t="s">
        <v>7481</v>
      </c>
      <c r="B3324" s="321" t="s">
        <v>7482</v>
      </c>
    </row>
    <row r="3325" spans="1:2">
      <c r="A3325" s="321" t="s">
        <v>7483</v>
      </c>
      <c r="B3325" s="321" t="s">
        <v>7484</v>
      </c>
    </row>
    <row r="3326" spans="1:2">
      <c r="A3326" s="321" t="s">
        <v>7485</v>
      </c>
      <c r="B3326" s="321" t="s">
        <v>7486</v>
      </c>
    </row>
    <row r="3327" spans="1:2">
      <c r="A3327" s="321" t="s">
        <v>7487</v>
      </c>
      <c r="B3327" s="321" t="s">
        <v>7488</v>
      </c>
    </row>
    <row r="3328" spans="1:2">
      <c r="A3328" s="321" t="s">
        <v>7489</v>
      </c>
      <c r="B3328" s="321" t="s">
        <v>7490</v>
      </c>
    </row>
    <row r="3329" spans="1:2">
      <c r="A3329" s="321" t="s">
        <v>7491</v>
      </c>
      <c r="B3329" s="321" t="s">
        <v>7492</v>
      </c>
    </row>
    <row r="3330" spans="1:2">
      <c r="A3330" s="321" t="s">
        <v>7493</v>
      </c>
      <c r="B3330" s="321" t="s">
        <v>7494</v>
      </c>
    </row>
    <row r="3331" spans="1:2">
      <c r="A3331" s="321" t="s">
        <v>7495</v>
      </c>
      <c r="B3331" s="321" t="s">
        <v>7496</v>
      </c>
    </row>
    <row r="3332" spans="1:2">
      <c r="A3332" s="321" t="s">
        <v>7497</v>
      </c>
      <c r="B3332" s="321" t="s">
        <v>7498</v>
      </c>
    </row>
    <row r="3333" spans="1:2">
      <c r="A3333" s="321" t="s">
        <v>7499</v>
      </c>
      <c r="B3333" s="321" t="s">
        <v>7500</v>
      </c>
    </row>
    <row r="3334" spans="1:2">
      <c r="A3334" s="321" t="s">
        <v>7501</v>
      </c>
      <c r="B3334" s="321" t="s">
        <v>7502</v>
      </c>
    </row>
    <row r="3335" spans="1:2">
      <c r="A3335" s="321" t="s">
        <v>7503</v>
      </c>
      <c r="B3335" s="321" t="s">
        <v>7504</v>
      </c>
    </row>
    <row r="3336" spans="1:2">
      <c r="A3336" s="321" t="s">
        <v>7505</v>
      </c>
      <c r="B3336" s="321" t="s">
        <v>7506</v>
      </c>
    </row>
    <row r="3337" spans="1:2">
      <c r="A3337" s="321" t="s">
        <v>7507</v>
      </c>
      <c r="B3337" s="321" t="s">
        <v>7508</v>
      </c>
    </row>
    <row r="3338" spans="1:2">
      <c r="A3338" s="321" t="s">
        <v>7509</v>
      </c>
      <c r="B3338" s="321" t="s">
        <v>7510</v>
      </c>
    </row>
    <row r="3339" spans="1:2">
      <c r="A3339" s="321" t="s">
        <v>7511</v>
      </c>
      <c r="B3339" s="321" t="s">
        <v>7512</v>
      </c>
    </row>
    <row r="3340" spans="1:2">
      <c r="A3340" s="321" t="s">
        <v>7513</v>
      </c>
      <c r="B3340" s="321" t="s">
        <v>7514</v>
      </c>
    </row>
    <row r="3341" spans="1:2">
      <c r="A3341" s="321" t="s">
        <v>7515</v>
      </c>
      <c r="B3341" s="321" t="s">
        <v>7516</v>
      </c>
    </row>
    <row r="3342" spans="1:2">
      <c r="A3342" s="321" t="s">
        <v>7517</v>
      </c>
      <c r="B3342" s="321" t="s">
        <v>7518</v>
      </c>
    </row>
    <row r="3343" spans="1:2">
      <c r="A3343" s="321" t="s">
        <v>7519</v>
      </c>
      <c r="B3343" s="321" t="s">
        <v>7520</v>
      </c>
    </row>
    <row r="3344" spans="1:2">
      <c r="A3344" s="321" t="s">
        <v>7521</v>
      </c>
      <c r="B3344" s="321" t="s">
        <v>7522</v>
      </c>
    </row>
    <row r="3345" spans="1:2">
      <c r="A3345" s="321" t="s">
        <v>7523</v>
      </c>
      <c r="B3345" s="321" t="s">
        <v>7524</v>
      </c>
    </row>
    <row r="3346" spans="1:2">
      <c r="A3346" s="321" t="s">
        <v>7525</v>
      </c>
      <c r="B3346" s="321" t="s">
        <v>7526</v>
      </c>
    </row>
    <row r="3347" spans="1:2">
      <c r="A3347" s="321" t="s">
        <v>7527</v>
      </c>
      <c r="B3347" s="321" t="s">
        <v>7528</v>
      </c>
    </row>
    <row r="3348" spans="1:2">
      <c r="A3348" s="321" t="s">
        <v>7529</v>
      </c>
      <c r="B3348" s="321" t="s">
        <v>7530</v>
      </c>
    </row>
    <row r="3349" spans="1:2">
      <c r="A3349" s="321" t="s">
        <v>7531</v>
      </c>
      <c r="B3349" s="321" t="s">
        <v>7532</v>
      </c>
    </row>
    <row r="3350" spans="1:2">
      <c r="A3350" s="321" t="s">
        <v>7533</v>
      </c>
      <c r="B3350" s="321" t="s">
        <v>7534</v>
      </c>
    </row>
    <row r="3351" spans="1:2">
      <c r="A3351" s="321" t="s">
        <v>7535</v>
      </c>
      <c r="B3351" s="321" t="s">
        <v>7536</v>
      </c>
    </row>
    <row r="3352" spans="1:2">
      <c r="A3352" s="321" t="s">
        <v>7537</v>
      </c>
      <c r="B3352" s="321" t="s">
        <v>7538</v>
      </c>
    </row>
    <row r="3353" spans="1:2">
      <c r="A3353" s="321" t="s">
        <v>7539</v>
      </c>
      <c r="B3353" s="321" t="s">
        <v>7540</v>
      </c>
    </row>
    <row r="3354" spans="1:2">
      <c r="A3354" s="321" t="s">
        <v>7541</v>
      </c>
      <c r="B3354" s="321" t="s">
        <v>7542</v>
      </c>
    </row>
    <row r="3355" spans="1:2">
      <c r="A3355" s="321" t="s">
        <v>7543</v>
      </c>
      <c r="B3355" s="321" t="s">
        <v>7544</v>
      </c>
    </row>
    <row r="3356" spans="1:2">
      <c r="A3356" s="321" t="s">
        <v>7545</v>
      </c>
      <c r="B3356" s="321" t="s">
        <v>7546</v>
      </c>
    </row>
    <row r="3357" spans="1:2">
      <c r="A3357" s="321" t="s">
        <v>7547</v>
      </c>
      <c r="B3357" s="321" t="s">
        <v>7548</v>
      </c>
    </row>
    <row r="3358" spans="1:2">
      <c r="A3358" s="321" t="s">
        <v>7549</v>
      </c>
      <c r="B3358" s="321" t="s">
        <v>7550</v>
      </c>
    </row>
    <row r="3359" spans="1:2">
      <c r="A3359" s="321" t="s">
        <v>7551</v>
      </c>
      <c r="B3359" s="321" t="s">
        <v>7552</v>
      </c>
    </row>
    <row r="3360" spans="1:2">
      <c r="A3360" s="321" t="s">
        <v>7553</v>
      </c>
      <c r="B3360" s="321" t="s">
        <v>7554</v>
      </c>
    </row>
    <row r="3361" spans="1:2">
      <c r="A3361" s="321" t="s">
        <v>7555</v>
      </c>
      <c r="B3361" s="321" t="s">
        <v>7556</v>
      </c>
    </row>
    <row r="3362" spans="1:2">
      <c r="A3362" s="321" t="s">
        <v>7557</v>
      </c>
      <c r="B3362" s="321" t="s">
        <v>7558</v>
      </c>
    </row>
    <row r="3363" spans="1:2">
      <c r="A3363" s="321" t="s">
        <v>7559</v>
      </c>
      <c r="B3363" s="321" t="s">
        <v>7560</v>
      </c>
    </row>
    <row r="3364" spans="1:2">
      <c r="A3364" s="321" t="s">
        <v>7561</v>
      </c>
      <c r="B3364" s="321" t="s">
        <v>7562</v>
      </c>
    </row>
    <row r="3365" spans="1:2">
      <c r="A3365" s="321" t="s">
        <v>7563</v>
      </c>
      <c r="B3365" s="321" t="s">
        <v>7564</v>
      </c>
    </row>
    <row r="3366" spans="1:2">
      <c r="A3366" s="321" t="s">
        <v>7565</v>
      </c>
      <c r="B3366" s="321" t="s">
        <v>7566</v>
      </c>
    </row>
    <row r="3367" spans="1:2">
      <c r="A3367" s="321" t="s">
        <v>7567</v>
      </c>
      <c r="B3367" s="321" t="s">
        <v>7568</v>
      </c>
    </row>
    <row r="3368" spans="1:2">
      <c r="A3368" s="321" t="s">
        <v>7569</v>
      </c>
      <c r="B3368" s="321" t="s">
        <v>7570</v>
      </c>
    </row>
    <row r="3369" spans="1:2">
      <c r="A3369" s="321" t="s">
        <v>7571</v>
      </c>
      <c r="B3369" s="321" t="s">
        <v>7572</v>
      </c>
    </row>
    <row r="3370" spans="1:2">
      <c r="A3370" s="321" t="s">
        <v>7573</v>
      </c>
      <c r="B3370" s="321" t="s">
        <v>7574</v>
      </c>
    </row>
    <row r="3371" spans="1:2">
      <c r="A3371" s="321" t="s">
        <v>7575</v>
      </c>
      <c r="B3371" s="321" t="s">
        <v>7576</v>
      </c>
    </row>
    <row r="3372" spans="1:2">
      <c r="A3372" s="321" t="s">
        <v>7577</v>
      </c>
      <c r="B3372" s="321" t="s">
        <v>7578</v>
      </c>
    </row>
    <row r="3373" spans="1:2">
      <c r="A3373" s="321" t="s">
        <v>7579</v>
      </c>
      <c r="B3373" s="321" t="s">
        <v>7580</v>
      </c>
    </row>
    <row r="3374" spans="1:2">
      <c r="A3374" s="321" t="s">
        <v>7581</v>
      </c>
      <c r="B3374" s="321" t="s">
        <v>7582</v>
      </c>
    </row>
    <row r="3375" spans="1:2">
      <c r="A3375" s="321" t="s">
        <v>7583</v>
      </c>
      <c r="B3375" s="321" t="s">
        <v>7584</v>
      </c>
    </row>
    <row r="3376" spans="1:2">
      <c r="A3376" s="321" t="s">
        <v>7585</v>
      </c>
      <c r="B3376" s="321" t="s">
        <v>7586</v>
      </c>
    </row>
    <row r="3377" spans="1:2">
      <c r="A3377" s="321" t="s">
        <v>7587</v>
      </c>
      <c r="B3377" s="321" t="s">
        <v>7588</v>
      </c>
    </row>
    <row r="3378" spans="1:2">
      <c r="A3378" s="321" t="s">
        <v>7589</v>
      </c>
      <c r="B3378" s="321" t="s">
        <v>7590</v>
      </c>
    </row>
    <row r="3379" spans="1:2">
      <c r="A3379" s="321" t="s">
        <v>7591</v>
      </c>
      <c r="B3379" s="321" t="s">
        <v>7592</v>
      </c>
    </row>
    <row r="3380" spans="1:2">
      <c r="A3380" s="321" t="s">
        <v>7593</v>
      </c>
      <c r="B3380" s="321" t="s">
        <v>7594</v>
      </c>
    </row>
    <row r="3381" spans="1:2">
      <c r="A3381" s="321" t="s">
        <v>7595</v>
      </c>
      <c r="B3381" s="321" t="s">
        <v>7596</v>
      </c>
    </row>
    <row r="3382" spans="1:2">
      <c r="A3382" s="321" t="s">
        <v>7597</v>
      </c>
      <c r="B3382" s="321" t="s">
        <v>7598</v>
      </c>
    </row>
    <row r="3383" spans="1:2">
      <c r="A3383" s="321" t="s">
        <v>7599</v>
      </c>
      <c r="B3383" s="321" t="s">
        <v>7600</v>
      </c>
    </row>
    <row r="3384" spans="1:2">
      <c r="A3384" s="321" t="s">
        <v>7601</v>
      </c>
      <c r="B3384" s="321" t="s">
        <v>7602</v>
      </c>
    </row>
    <row r="3385" spans="1:2">
      <c r="A3385" s="321" t="s">
        <v>7603</v>
      </c>
      <c r="B3385" s="321" t="s">
        <v>7604</v>
      </c>
    </row>
    <row r="3386" spans="1:2">
      <c r="A3386" s="321" t="s">
        <v>7605</v>
      </c>
      <c r="B3386" s="321" t="s">
        <v>7606</v>
      </c>
    </row>
    <row r="3387" spans="1:2">
      <c r="A3387" s="321" t="s">
        <v>7607</v>
      </c>
      <c r="B3387" s="321" t="s">
        <v>7608</v>
      </c>
    </row>
    <row r="3388" spans="1:2">
      <c r="A3388" s="321" t="s">
        <v>7609</v>
      </c>
      <c r="B3388" s="321" t="s">
        <v>7610</v>
      </c>
    </row>
    <row r="3389" spans="1:2">
      <c r="A3389" s="321" t="s">
        <v>7611</v>
      </c>
      <c r="B3389" s="321" t="s">
        <v>7612</v>
      </c>
    </row>
    <row r="3390" spans="1:2">
      <c r="A3390" s="321" t="s">
        <v>7613</v>
      </c>
      <c r="B3390" s="321" t="s">
        <v>7614</v>
      </c>
    </row>
    <row r="3391" spans="1:2">
      <c r="A3391" s="321" t="s">
        <v>7615</v>
      </c>
      <c r="B3391" s="321" t="s">
        <v>7616</v>
      </c>
    </row>
    <row r="3392" spans="1:2">
      <c r="A3392" s="321" t="s">
        <v>7617</v>
      </c>
      <c r="B3392" s="321" t="s">
        <v>7618</v>
      </c>
    </row>
    <row r="3393" spans="1:2">
      <c r="A3393" s="321" t="s">
        <v>7619</v>
      </c>
      <c r="B3393" s="321" t="s">
        <v>7620</v>
      </c>
    </row>
    <row r="3394" spans="1:2">
      <c r="A3394" s="321" t="s">
        <v>7621</v>
      </c>
      <c r="B3394" s="321" t="s">
        <v>7622</v>
      </c>
    </row>
    <row r="3395" spans="1:2">
      <c r="A3395" s="321" t="s">
        <v>7623</v>
      </c>
      <c r="B3395" s="321" t="s">
        <v>7624</v>
      </c>
    </row>
    <row r="3396" spans="1:2">
      <c r="A3396" s="321" t="s">
        <v>7625</v>
      </c>
      <c r="B3396" s="321" t="s">
        <v>7626</v>
      </c>
    </row>
    <row r="3397" spans="1:2">
      <c r="A3397" s="321" t="s">
        <v>7627</v>
      </c>
      <c r="B3397" s="321" t="s">
        <v>7628</v>
      </c>
    </row>
    <row r="3398" spans="1:2">
      <c r="A3398" s="321" t="s">
        <v>522</v>
      </c>
      <c r="B3398" s="321" t="s">
        <v>523</v>
      </c>
    </row>
    <row r="3399" spans="1:2">
      <c r="A3399" s="321" t="s">
        <v>7629</v>
      </c>
      <c r="B3399" s="321" t="s">
        <v>7630</v>
      </c>
    </row>
    <row r="3400" spans="1:2">
      <c r="A3400" s="321" t="s">
        <v>7631</v>
      </c>
      <c r="B3400" s="321" t="s">
        <v>7632</v>
      </c>
    </row>
    <row r="3401" spans="1:2">
      <c r="A3401" s="321" t="s">
        <v>7633</v>
      </c>
      <c r="B3401" s="321" t="s">
        <v>7634</v>
      </c>
    </row>
    <row r="3402" spans="1:2">
      <c r="A3402" s="321" t="s">
        <v>7635</v>
      </c>
      <c r="B3402" s="321" t="s">
        <v>7636</v>
      </c>
    </row>
    <row r="3403" spans="1:2">
      <c r="A3403" s="321" t="s">
        <v>7637</v>
      </c>
      <c r="B3403" s="321" t="s">
        <v>7638</v>
      </c>
    </row>
    <row r="3404" spans="1:2">
      <c r="A3404" s="321" t="s">
        <v>7639</v>
      </c>
      <c r="B3404" s="321" t="s">
        <v>7640</v>
      </c>
    </row>
    <row r="3405" spans="1:2">
      <c r="A3405" s="321" t="s">
        <v>7641</v>
      </c>
      <c r="B3405" s="321" t="s">
        <v>7642</v>
      </c>
    </row>
    <row r="3406" spans="1:2">
      <c r="A3406" s="321" t="s">
        <v>7643</v>
      </c>
      <c r="B3406" s="321" t="s">
        <v>7644</v>
      </c>
    </row>
    <row r="3407" spans="1:2">
      <c r="A3407" s="321" t="s">
        <v>7645</v>
      </c>
      <c r="B3407" s="321" t="s">
        <v>7646</v>
      </c>
    </row>
    <row r="3408" spans="1:2">
      <c r="A3408" s="321" t="s">
        <v>7647</v>
      </c>
      <c r="B3408" s="321" t="s">
        <v>7648</v>
      </c>
    </row>
    <row r="3409" spans="1:2">
      <c r="A3409" s="321" t="s">
        <v>7649</v>
      </c>
      <c r="B3409" s="321" t="s">
        <v>7650</v>
      </c>
    </row>
    <row r="3410" spans="1:2">
      <c r="A3410" s="321" t="s">
        <v>7651</v>
      </c>
      <c r="B3410" s="321" t="s">
        <v>7652</v>
      </c>
    </row>
    <row r="3411" spans="1:2">
      <c r="A3411" s="321" t="s">
        <v>7653</v>
      </c>
      <c r="B3411" s="321" t="s">
        <v>7654</v>
      </c>
    </row>
    <row r="3412" spans="1:2">
      <c r="A3412" s="321" t="s">
        <v>7655</v>
      </c>
      <c r="B3412" s="321" t="s">
        <v>7656</v>
      </c>
    </row>
    <row r="3413" spans="1:2">
      <c r="A3413" s="321" t="s">
        <v>7657</v>
      </c>
      <c r="B3413" s="321" t="s">
        <v>7658</v>
      </c>
    </row>
    <row r="3414" spans="1:2">
      <c r="A3414" s="321" t="s">
        <v>7659</v>
      </c>
      <c r="B3414" s="321" t="s">
        <v>7660</v>
      </c>
    </row>
    <row r="3415" spans="1:2">
      <c r="A3415" s="321" t="s">
        <v>7661</v>
      </c>
      <c r="B3415" s="321" t="s">
        <v>7662</v>
      </c>
    </row>
    <row r="3416" spans="1:2">
      <c r="A3416" s="321" t="s">
        <v>7663</v>
      </c>
      <c r="B3416" s="321" t="s">
        <v>7664</v>
      </c>
    </row>
    <row r="3417" spans="1:2">
      <c r="A3417" s="321" t="s">
        <v>7665</v>
      </c>
      <c r="B3417" s="321" t="s">
        <v>7666</v>
      </c>
    </row>
    <row r="3418" spans="1:2">
      <c r="A3418" s="321" t="s">
        <v>7667</v>
      </c>
      <c r="B3418" s="321" t="s">
        <v>7668</v>
      </c>
    </row>
    <row r="3419" spans="1:2">
      <c r="A3419" s="321" t="s">
        <v>7669</v>
      </c>
      <c r="B3419" s="321" t="s">
        <v>7670</v>
      </c>
    </row>
    <row r="3420" spans="1:2">
      <c r="A3420" s="321" t="s">
        <v>7671</v>
      </c>
      <c r="B3420" s="321" t="s">
        <v>7672</v>
      </c>
    </row>
    <row r="3421" spans="1:2">
      <c r="A3421" s="321" t="s">
        <v>7673</v>
      </c>
      <c r="B3421" s="321" t="s">
        <v>7674</v>
      </c>
    </row>
    <row r="3422" spans="1:2">
      <c r="A3422" s="321" t="s">
        <v>7675</v>
      </c>
      <c r="B3422" s="321" t="s">
        <v>7676</v>
      </c>
    </row>
    <row r="3423" spans="1:2">
      <c r="A3423" s="321" t="s">
        <v>7677</v>
      </c>
      <c r="B3423" s="321" t="s">
        <v>7678</v>
      </c>
    </row>
    <row r="3424" spans="1:2">
      <c r="A3424" s="321" t="s">
        <v>7679</v>
      </c>
      <c r="B3424" s="321" t="s">
        <v>7680</v>
      </c>
    </row>
    <row r="3425" spans="1:2">
      <c r="A3425" s="321" t="s">
        <v>7681</v>
      </c>
      <c r="B3425" s="321" t="s">
        <v>7682</v>
      </c>
    </row>
    <row r="3426" spans="1:2">
      <c r="A3426" s="321" t="s">
        <v>7683</v>
      </c>
      <c r="B3426" s="321" t="s">
        <v>7684</v>
      </c>
    </row>
    <row r="3427" spans="1:2">
      <c r="A3427" s="321" t="s">
        <v>7685</v>
      </c>
      <c r="B3427" s="321" t="s">
        <v>7686</v>
      </c>
    </row>
    <row r="3428" spans="1:2">
      <c r="A3428" s="321" t="s">
        <v>7687</v>
      </c>
      <c r="B3428" s="321" t="s">
        <v>7688</v>
      </c>
    </row>
    <row r="3429" spans="1:2">
      <c r="A3429" s="321" t="s">
        <v>7689</v>
      </c>
      <c r="B3429" s="321" t="s">
        <v>7690</v>
      </c>
    </row>
    <row r="3430" spans="1:2">
      <c r="A3430" s="321" t="s">
        <v>7691</v>
      </c>
      <c r="B3430" s="321" t="s">
        <v>7692</v>
      </c>
    </row>
    <row r="3431" spans="1:2">
      <c r="A3431" s="321" t="s">
        <v>7693</v>
      </c>
      <c r="B3431" s="321" t="s">
        <v>7694</v>
      </c>
    </row>
    <row r="3432" spans="1:2">
      <c r="A3432" s="321" t="s">
        <v>7695</v>
      </c>
      <c r="B3432" s="321" t="s">
        <v>7696</v>
      </c>
    </row>
    <row r="3433" spans="1:2">
      <c r="A3433" s="321" t="s">
        <v>7697</v>
      </c>
      <c r="B3433" s="321" t="s">
        <v>7698</v>
      </c>
    </row>
    <row r="3434" spans="1:2">
      <c r="A3434" s="321" t="s">
        <v>7699</v>
      </c>
      <c r="B3434" s="321" t="s">
        <v>7700</v>
      </c>
    </row>
    <row r="3435" spans="1:2">
      <c r="A3435" s="321" t="s">
        <v>7701</v>
      </c>
      <c r="B3435" s="321" t="s">
        <v>7702</v>
      </c>
    </row>
    <row r="3436" spans="1:2">
      <c r="A3436" s="321" t="s">
        <v>7703</v>
      </c>
      <c r="B3436" s="321" t="s">
        <v>7704</v>
      </c>
    </row>
    <row r="3437" spans="1:2">
      <c r="A3437" s="321" t="s">
        <v>7705</v>
      </c>
      <c r="B3437" s="321" t="s">
        <v>7706</v>
      </c>
    </row>
    <row r="3438" spans="1:2">
      <c r="A3438" s="321" t="s">
        <v>7707</v>
      </c>
      <c r="B3438" s="321" t="s">
        <v>7708</v>
      </c>
    </row>
    <row r="3439" spans="1:2">
      <c r="A3439" s="321" t="s">
        <v>7709</v>
      </c>
      <c r="B3439" s="321" t="s">
        <v>7710</v>
      </c>
    </row>
    <row r="3440" spans="1:2">
      <c r="A3440" s="321" t="s">
        <v>7711</v>
      </c>
      <c r="B3440" s="321" t="s">
        <v>7712</v>
      </c>
    </row>
    <row r="3441" spans="1:2">
      <c r="A3441" s="321" t="s">
        <v>7713</v>
      </c>
      <c r="B3441" s="321" t="s">
        <v>7714</v>
      </c>
    </row>
    <row r="3442" spans="1:2">
      <c r="A3442" s="321" t="s">
        <v>7715</v>
      </c>
      <c r="B3442" s="321" t="s">
        <v>7716</v>
      </c>
    </row>
    <row r="3443" spans="1:2">
      <c r="A3443" s="321" t="s">
        <v>7717</v>
      </c>
      <c r="B3443" s="321" t="s">
        <v>7718</v>
      </c>
    </row>
    <row r="3444" spans="1:2">
      <c r="A3444" s="321" t="s">
        <v>7719</v>
      </c>
      <c r="B3444" s="321" t="s">
        <v>7720</v>
      </c>
    </row>
    <row r="3445" spans="1:2">
      <c r="A3445" s="321" t="s">
        <v>7721</v>
      </c>
      <c r="B3445" s="321" t="s">
        <v>7722</v>
      </c>
    </row>
    <row r="3446" spans="1:2">
      <c r="A3446" s="321" t="s">
        <v>7723</v>
      </c>
      <c r="B3446" s="321" t="s">
        <v>7724</v>
      </c>
    </row>
    <row r="3447" spans="1:2">
      <c r="A3447" s="321" t="s">
        <v>7725</v>
      </c>
      <c r="B3447" s="321" t="s">
        <v>7726</v>
      </c>
    </row>
    <row r="3448" spans="1:2">
      <c r="A3448" s="321" t="s">
        <v>7727</v>
      </c>
      <c r="B3448" s="321" t="s">
        <v>7728</v>
      </c>
    </row>
    <row r="3449" spans="1:2">
      <c r="A3449" s="321" t="s">
        <v>7729</v>
      </c>
      <c r="B3449" s="321" t="s">
        <v>7730</v>
      </c>
    </row>
    <row r="3450" spans="1:2">
      <c r="A3450" s="321" t="s">
        <v>7731</v>
      </c>
      <c r="B3450" s="321" t="s">
        <v>7732</v>
      </c>
    </row>
    <row r="3451" spans="1:2">
      <c r="A3451" s="321" t="s">
        <v>7733</v>
      </c>
      <c r="B3451" s="321" t="s">
        <v>7734</v>
      </c>
    </row>
    <row r="3452" spans="1:2">
      <c r="A3452" s="321" t="s">
        <v>7735</v>
      </c>
      <c r="B3452" s="321" t="s">
        <v>7736</v>
      </c>
    </row>
    <row r="3453" spans="1:2">
      <c r="A3453" s="321" t="s">
        <v>7737</v>
      </c>
      <c r="B3453" s="321" t="s">
        <v>7738</v>
      </c>
    </row>
    <row r="3454" spans="1:2">
      <c r="A3454" s="321" t="s">
        <v>7739</v>
      </c>
      <c r="B3454" s="321" t="s">
        <v>7740</v>
      </c>
    </row>
    <row r="3455" spans="1:2">
      <c r="A3455" s="321" t="s">
        <v>7741</v>
      </c>
      <c r="B3455" s="321" t="s">
        <v>7742</v>
      </c>
    </row>
    <row r="3456" spans="1:2">
      <c r="A3456" s="321" t="s">
        <v>7743</v>
      </c>
      <c r="B3456" s="321" t="s">
        <v>7744</v>
      </c>
    </row>
    <row r="3457" spans="1:2">
      <c r="A3457" s="321" t="s">
        <v>7745</v>
      </c>
      <c r="B3457" s="321" t="s">
        <v>7746</v>
      </c>
    </row>
    <row r="3458" spans="1:2">
      <c r="A3458" s="321" t="s">
        <v>7747</v>
      </c>
      <c r="B3458" s="321" t="s">
        <v>7748</v>
      </c>
    </row>
    <row r="3459" spans="1:2">
      <c r="A3459" s="321" t="s">
        <v>7749</v>
      </c>
      <c r="B3459" s="321" t="s">
        <v>7750</v>
      </c>
    </row>
    <row r="3460" spans="1:2">
      <c r="A3460" s="321" t="s">
        <v>7751</v>
      </c>
      <c r="B3460" s="321" t="s">
        <v>7752</v>
      </c>
    </row>
    <row r="3461" spans="1:2">
      <c r="A3461" s="321" t="s">
        <v>7753</v>
      </c>
      <c r="B3461" s="321" t="s">
        <v>7754</v>
      </c>
    </row>
    <row r="3462" spans="1:2">
      <c r="A3462" s="321" t="s">
        <v>7755</v>
      </c>
      <c r="B3462" s="321" t="s">
        <v>7756</v>
      </c>
    </row>
    <row r="3463" spans="1:2">
      <c r="A3463" s="321" t="s">
        <v>7757</v>
      </c>
      <c r="B3463" s="321" t="s">
        <v>7758</v>
      </c>
    </row>
    <row r="3464" spans="1:2">
      <c r="A3464" s="321" t="s">
        <v>7759</v>
      </c>
      <c r="B3464" s="321" t="s">
        <v>7760</v>
      </c>
    </row>
    <row r="3465" spans="1:2">
      <c r="A3465" s="321" t="s">
        <v>7761</v>
      </c>
      <c r="B3465" s="321" t="s">
        <v>7762</v>
      </c>
    </row>
    <row r="3466" spans="1:2">
      <c r="A3466" s="321" t="s">
        <v>7763</v>
      </c>
      <c r="B3466" s="321" t="s">
        <v>7764</v>
      </c>
    </row>
    <row r="3467" spans="1:2">
      <c r="A3467" s="321" t="s">
        <v>7765</v>
      </c>
      <c r="B3467" s="321" t="s">
        <v>7766</v>
      </c>
    </row>
    <row r="3468" spans="1:2">
      <c r="A3468" s="321" t="s">
        <v>7767</v>
      </c>
      <c r="B3468" s="321" t="s">
        <v>7768</v>
      </c>
    </row>
    <row r="3469" spans="1:2">
      <c r="A3469" s="321" t="s">
        <v>7769</v>
      </c>
      <c r="B3469" s="321" t="s">
        <v>7770</v>
      </c>
    </row>
    <row r="3470" spans="1:2">
      <c r="A3470" s="321" t="s">
        <v>7771</v>
      </c>
      <c r="B3470" s="321" t="s">
        <v>7772</v>
      </c>
    </row>
    <row r="3471" spans="1:2">
      <c r="A3471" s="321" t="s">
        <v>7773</v>
      </c>
      <c r="B3471" s="321" t="s">
        <v>7774</v>
      </c>
    </row>
    <row r="3472" spans="1:2">
      <c r="A3472" s="321" t="s">
        <v>7775</v>
      </c>
      <c r="B3472" s="321" t="s">
        <v>7776</v>
      </c>
    </row>
    <row r="3473" spans="1:2">
      <c r="A3473" s="321" t="s">
        <v>7777</v>
      </c>
      <c r="B3473" s="321" t="s">
        <v>7778</v>
      </c>
    </row>
    <row r="3474" spans="1:2">
      <c r="A3474" s="321" t="s">
        <v>7779</v>
      </c>
      <c r="B3474" s="321" t="s">
        <v>7780</v>
      </c>
    </row>
    <row r="3475" spans="1:2">
      <c r="A3475" s="321" t="s">
        <v>7781</v>
      </c>
      <c r="B3475" s="321" t="s">
        <v>7782</v>
      </c>
    </row>
    <row r="3476" spans="1:2">
      <c r="A3476" s="321" t="s">
        <v>7783</v>
      </c>
      <c r="B3476" s="321" t="s">
        <v>7784</v>
      </c>
    </row>
    <row r="3477" spans="1:2">
      <c r="A3477" s="321" t="s">
        <v>7785</v>
      </c>
      <c r="B3477" s="321" t="s">
        <v>7786</v>
      </c>
    </row>
    <row r="3478" spans="1:2">
      <c r="A3478" s="321" t="s">
        <v>7787</v>
      </c>
      <c r="B3478" s="321" t="s">
        <v>7788</v>
      </c>
    </row>
    <row r="3479" spans="1:2">
      <c r="A3479" s="321" t="s">
        <v>7789</v>
      </c>
      <c r="B3479" s="321" t="s">
        <v>7790</v>
      </c>
    </row>
    <row r="3480" spans="1:2">
      <c r="A3480" s="321" t="s">
        <v>7791</v>
      </c>
      <c r="B3480" s="321" t="s">
        <v>7792</v>
      </c>
    </row>
    <row r="3481" spans="1:2">
      <c r="A3481" s="321" t="s">
        <v>7793</v>
      </c>
      <c r="B3481" s="321" t="s">
        <v>7794</v>
      </c>
    </row>
    <row r="3482" spans="1:2">
      <c r="A3482" s="321" t="s">
        <v>7795</v>
      </c>
      <c r="B3482" s="321" t="s">
        <v>7796</v>
      </c>
    </row>
    <row r="3483" spans="1:2">
      <c r="A3483" s="321" t="s">
        <v>7797</v>
      </c>
      <c r="B3483" s="321" t="s">
        <v>7798</v>
      </c>
    </row>
    <row r="3484" spans="1:2">
      <c r="A3484" s="321" t="s">
        <v>7799</v>
      </c>
      <c r="B3484" s="321" t="s">
        <v>7800</v>
      </c>
    </row>
    <row r="3485" spans="1:2">
      <c r="A3485" s="321" t="s">
        <v>7801</v>
      </c>
      <c r="B3485" s="321" t="s">
        <v>7802</v>
      </c>
    </row>
    <row r="3486" spans="1:2">
      <c r="A3486" s="321" t="s">
        <v>7803</v>
      </c>
      <c r="B3486" s="321" t="s">
        <v>7804</v>
      </c>
    </row>
    <row r="3487" spans="1:2">
      <c r="A3487" s="321" t="s">
        <v>7805</v>
      </c>
      <c r="B3487" s="321" t="s">
        <v>7806</v>
      </c>
    </row>
    <row r="3488" spans="1:2">
      <c r="A3488" s="321" t="s">
        <v>7807</v>
      </c>
      <c r="B3488" s="321" t="s">
        <v>7808</v>
      </c>
    </row>
    <row r="3489" spans="1:2">
      <c r="A3489" s="321" t="s">
        <v>7809</v>
      </c>
      <c r="B3489" s="321" t="s">
        <v>7810</v>
      </c>
    </row>
    <row r="3490" spans="1:2">
      <c r="A3490" s="321" t="s">
        <v>7811</v>
      </c>
      <c r="B3490" s="321" t="s">
        <v>7812</v>
      </c>
    </row>
    <row r="3491" spans="1:2">
      <c r="A3491" s="321" t="s">
        <v>7813</v>
      </c>
      <c r="B3491" s="321" t="s">
        <v>7814</v>
      </c>
    </row>
    <row r="3492" spans="1:2">
      <c r="A3492" s="321" t="s">
        <v>7815</v>
      </c>
      <c r="B3492" s="321" t="s">
        <v>7816</v>
      </c>
    </row>
    <row r="3493" spans="1:2">
      <c r="A3493" s="321" t="s">
        <v>7817</v>
      </c>
      <c r="B3493" s="321" t="s">
        <v>7818</v>
      </c>
    </row>
    <row r="3494" spans="1:2">
      <c r="A3494" s="321" t="s">
        <v>7819</v>
      </c>
      <c r="B3494" s="321" t="s">
        <v>7820</v>
      </c>
    </row>
    <row r="3495" spans="1:2">
      <c r="A3495" s="321" t="s">
        <v>7821</v>
      </c>
      <c r="B3495" s="321" t="s">
        <v>7822</v>
      </c>
    </row>
    <row r="3496" spans="1:2">
      <c r="A3496" s="321" t="s">
        <v>7823</v>
      </c>
      <c r="B3496" s="321" t="s">
        <v>7824</v>
      </c>
    </row>
    <row r="3497" spans="1:2">
      <c r="A3497" s="321" t="s">
        <v>7825</v>
      </c>
      <c r="B3497" s="321" t="s">
        <v>7826</v>
      </c>
    </row>
    <row r="3498" spans="1:2">
      <c r="A3498" s="321" t="s">
        <v>7827</v>
      </c>
      <c r="B3498" s="321" t="s">
        <v>7828</v>
      </c>
    </row>
    <row r="3499" spans="1:2">
      <c r="A3499" s="321" t="s">
        <v>7829</v>
      </c>
      <c r="B3499" s="321" t="s">
        <v>7830</v>
      </c>
    </row>
    <row r="3500" spans="1:2">
      <c r="A3500" s="321" t="s">
        <v>7831</v>
      </c>
      <c r="B3500" s="321" t="s">
        <v>7832</v>
      </c>
    </row>
    <row r="3501" spans="1:2">
      <c r="A3501" s="321" t="s">
        <v>7833</v>
      </c>
      <c r="B3501" s="321" t="s">
        <v>7834</v>
      </c>
    </row>
    <row r="3502" spans="1:2">
      <c r="A3502" s="321" t="s">
        <v>7835</v>
      </c>
      <c r="B3502" s="321" t="s">
        <v>7836</v>
      </c>
    </row>
    <row r="3503" spans="1:2">
      <c r="A3503" s="321" t="s">
        <v>7837</v>
      </c>
      <c r="B3503" s="321" t="s">
        <v>7838</v>
      </c>
    </row>
    <row r="3504" spans="1:2">
      <c r="A3504" s="321" t="s">
        <v>7839</v>
      </c>
      <c r="B3504" s="321" t="s">
        <v>7840</v>
      </c>
    </row>
    <row r="3505" spans="1:2">
      <c r="A3505" s="321" t="s">
        <v>7841</v>
      </c>
      <c r="B3505" s="321" t="s">
        <v>7842</v>
      </c>
    </row>
    <row r="3506" spans="1:2">
      <c r="A3506" s="321" t="s">
        <v>7843</v>
      </c>
      <c r="B3506" s="321" t="s">
        <v>7844</v>
      </c>
    </row>
    <row r="3507" spans="1:2">
      <c r="A3507" s="321" t="s">
        <v>7845</v>
      </c>
      <c r="B3507" s="321" t="s">
        <v>7846</v>
      </c>
    </row>
    <row r="3508" spans="1:2">
      <c r="A3508" s="321" t="s">
        <v>7847</v>
      </c>
      <c r="B3508" s="321" t="s">
        <v>7848</v>
      </c>
    </row>
    <row r="3509" spans="1:2">
      <c r="A3509" s="321" t="s">
        <v>7849</v>
      </c>
      <c r="B3509" s="321" t="s">
        <v>7850</v>
      </c>
    </row>
    <row r="3510" spans="1:2">
      <c r="A3510" s="321" t="s">
        <v>7851</v>
      </c>
      <c r="B3510" s="321" t="s">
        <v>7852</v>
      </c>
    </row>
    <row r="3511" spans="1:2">
      <c r="A3511" s="321" t="s">
        <v>7853</v>
      </c>
      <c r="B3511" s="321" t="s">
        <v>7854</v>
      </c>
    </row>
    <row r="3512" spans="1:2">
      <c r="A3512" s="321" t="s">
        <v>7855</v>
      </c>
      <c r="B3512" s="321" t="s">
        <v>7856</v>
      </c>
    </row>
    <row r="3513" spans="1:2">
      <c r="A3513" s="321" t="s">
        <v>7857</v>
      </c>
      <c r="B3513" s="321" t="s">
        <v>7858</v>
      </c>
    </row>
    <row r="3514" spans="1:2">
      <c r="A3514" s="321" t="s">
        <v>7859</v>
      </c>
      <c r="B3514" s="321" t="s">
        <v>7860</v>
      </c>
    </row>
    <row r="3515" spans="1:2">
      <c r="A3515" s="321" t="s">
        <v>7861</v>
      </c>
      <c r="B3515" s="321" t="s">
        <v>7862</v>
      </c>
    </row>
    <row r="3516" spans="1:2">
      <c r="A3516" s="321" t="s">
        <v>7863</v>
      </c>
      <c r="B3516" s="321" t="s">
        <v>7864</v>
      </c>
    </row>
    <row r="3517" spans="1:2">
      <c r="A3517" s="321" t="s">
        <v>7865</v>
      </c>
      <c r="B3517" s="321" t="s">
        <v>7866</v>
      </c>
    </row>
    <row r="3518" spans="1:2">
      <c r="A3518" s="321" t="s">
        <v>7867</v>
      </c>
      <c r="B3518" s="321" t="s">
        <v>7868</v>
      </c>
    </row>
    <row r="3519" spans="1:2">
      <c r="A3519" s="321" t="s">
        <v>7869</v>
      </c>
      <c r="B3519" s="321" t="s">
        <v>7870</v>
      </c>
    </row>
    <row r="3520" spans="1:2">
      <c r="A3520" s="321" t="s">
        <v>7871</v>
      </c>
      <c r="B3520" s="321" t="s">
        <v>7872</v>
      </c>
    </row>
    <row r="3521" spans="1:2">
      <c r="A3521" s="321" t="s">
        <v>7873</v>
      </c>
      <c r="B3521" s="321" t="s">
        <v>7874</v>
      </c>
    </row>
    <row r="3522" spans="1:2">
      <c r="A3522" s="321" t="s">
        <v>7875</v>
      </c>
      <c r="B3522" s="321" t="s">
        <v>7876</v>
      </c>
    </row>
    <row r="3523" spans="1:2">
      <c r="A3523" s="321" t="s">
        <v>7877</v>
      </c>
      <c r="B3523" s="321" t="s">
        <v>7878</v>
      </c>
    </row>
    <row r="3524" spans="1:2">
      <c r="A3524" s="321" t="s">
        <v>7879</v>
      </c>
      <c r="B3524" s="321" t="s">
        <v>7880</v>
      </c>
    </row>
    <row r="3525" spans="1:2">
      <c r="A3525" s="321" t="s">
        <v>7881</v>
      </c>
      <c r="B3525" s="321" t="s">
        <v>7882</v>
      </c>
    </row>
    <row r="3526" spans="1:2">
      <c r="A3526" s="321" t="s">
        <v>7883</v>
      </c>
      <c r="B3526" s="321" t="s">
        <v>7884</v>
      </c>
    </row>
    <row r="3527" spans="1:2">
      <c r="A3527" s="321" t="s">
        <v>7885</v>
      </c>
      <c r="B3527" s="321" t="s">
        <v>7886</v>
      </c>
    </row>
    <row r="3528" spans="1:2">
      <c r="A3528" s="321" t="s">
        <v>7887</v>
      </c>
      <c r="B3528" s="321" t="s">
        <v>7888</v>
      </c>
    </row>
    <row r="3529" spans="1:2">
      <c r="A3529" s="321" t="s">
        <v>7889</v>
      </c>
      <c r="B3529" s="321" t="s">
        <v>7890</v>
      </c>
    </row>
    <row r="3530" spans="1:2">
      <c r="A3530" s="321" t="s">
        <v>7891</v>
      </c>
      <c r="B3530" s="321" t="s">
        <v>7892</v>
      </c>
    </row>
    <row r="3531" spans="1:2">
      <c r="A3531" s="321" t="s">
        <v>7893</v>
      </c>
      <c r="B3531" s="321" t="s">
        <v>7894</v>
      </c>
    </row>
    <row r="3532" spans="1:2">
      <c r="A3532" s="321" t="s">
        <v>7895</v>
      </c>
      <c r="B3532" s="321" t="s">
        <v>7896</v>
      </c>
    </row>
    <row r="3533" spans="1:2">
      <c r="A3533" s="321" t="s">
        <v>7897</v>
      </c>
      <c r="B3533" s="321" t="s">
        <v>7898</v>
      </c>
    </row>
    <row r="3534" spans="1:2">
      <c r="A3534" s="321" t="s">
        <v>7899</v>
      </c>
      <c r="B3534" s="321" t="s">
        <v>7900</v>
      </c>
    </row>
    <row r="3535" spans="1:2">
      <c r="A3535" s="321" t="s">
        <v>7901</v>
      </c>
      <c r="B3535" s="321" t="s">
        <v>7902</v>
      </c>
    </row>
    <row r="3536" spans="1:2">
      <c r="A3536" s="321" t="s">
        <v>7903</v>
      </c>
      <c r="B3536" s="321" t="s">
        <v>7904</v>
      </c>
    </row>
    <row r="3537" spans="1:2">
      <c r="A3537" s="321" t="s">
        <v>7905</v>
      </c>
      <c r="B3537" s="321" t="s">
        <v>7906</v>
      </c>
    </row>
    <row r="3538" spans="1:2">
      <c r="A3538" s="321" t="s">
        <v>7907</v>
      </c>
      <c r="B3538" s="321" t="s">
        <v>7908</v>
      </c>
    </row>
    <row r="3539" spans="1:2">
      <c r="A3539" s="321" t="s">
        <v>7909</v>
      </c>
      <c r="B3539" s="321" t="s">
        <v>7910</v>
      </c>
    </row>
    <row r="3540" spans="1:2">
      <c r="A3540" s="321" t="s">
        <v>7911</v>
      </c>
      <c r="B3540" s="321" t="s">
        <v>7912</v>
      </c>
    </row>
    <row r="3541" spans="1:2">
      <c r="A3541" s="321" t="s">
        <v>7913</v>
      </c>
      <c r="B3541" s="321" t="s">
        <v>7914</v>
      </c>
    </row>
    <row r="3542" spans="1:2">
      <c r="A3542" s="321" t="s">
        <v>7915</v>
      </c>
      <c r="B3542" s="321" t="s">
        <v>7916</v>
      </c>
    </row>
    <row r="3543" spans="1:2">
      <c r="A3543" s="321" t="s">
        <v>7917</v>
      </c>
      <c r="B3543" s="321" t="s">
        <v>7918</v>
      </c>
    </row>
    <row r="3544" spans="1:2">
      <c r="A3544" s="321" t="s">
        <v>7919</v>
      </c>
      <c r="B3544" s="321" t="s">
        <v>7920</v>
      </c>
    </row>
    <row r="3545" spans="1:2">
      <c r="A3545" s="321" t="s">
        <v>7921</v>
      </c>
      <c r="B3545" s="321" t="s">
        <v>7922</v>
      </c>
    </row>
    <row r="3546" spans="1:2">
      <c r="A3546" s="321" t="s">
        <v>7923</v>
      </c>
      <c r="B3546" s="321" t="s">
        <v>7924</v>
      </c>
    </row>
    <row r="3547" spans="1:2">
      <c r="A3547" s="321" t="s">
        <v>7925</v>
      </c>
      <c r="B3547" s="321" t="s">
        <v>7926</v>
      </c>
    </row>
    <row r="3548" spans="1:2">
      <c r="A3548" s="321" t="s">
        <v>7927</v>
      </c>
      <c r="B3548" s="321" t="s">
        <v>7928</v>
      </c>
    </row>
    <row r="3549" spans="1:2">
      <c r="A3549" s="321" t="s">
        <v>7929</v>
      </c>
      <c r="B3549" s="321" t="s">
        <v>7930</v>
      </c>
    </row>
    <row r="3550" spans="1:2">
      <c r="A3550" s="321" t="s">
        <v>7931</v>
      </c>
      <c r="B3550" s="321" t="s">
        <v>7932</v>
      </c>
    </row>
    <row r="3551" spans="1:2">
      <c r="A3551" s="321" t="s">
        <v>7933</v>
      </c>
      <c r="B3551" s="321" t="s">
        <v>7934</v>
      </c>
    </row>
    <row r="3552" spans="1:2">
      <c r="A3552" s="321" t="s">
        <v>7935</v>
      </c>
      <c r="B3552" s="321" t="s">
        <v>7936</v>
      </c>
    </row>
    <row r="3553" spans="1:2">
      <c r="A3553" s="321" t="s">
        <v>7937</v>
      </c>
      <c r="B3553" s="321" t="s">
        <v>7938</v>
      </c>
    </row>
    <row r="3554" spans="1:2">
      <c r="A3554" s="321" t="s">
        <v>7939</v>
      </c>
      <c r="B3554" s="321" t="s">
        <v>7940</v>
      </c>
    </row>
    <row r="3555" spans="1:2">
      <c r="A3555" s="321" t="s">
        <v>7941</v>
      </c>
      <c r="B3555" s="321" t="s">
        <v>7942</v>
      </c>
    </row>
    <row r="3556" spans="1:2">
      <c r="A3556" s="321" t="s">
        <v>7943</v>
      </c>
      <c r="B3556" s="321" t="s">
        <v>7944</v>
      </c>
    </row>
    <row r="3557" spans="1:2">
      <c r="A3557" s="321" t="s">
        <v>7945</v>
      </c>
      <c r="B3557" s="321" t="s">
        <v>7946</v>
      </c>
    </row>
    <row r="3558" spans="1:2">
      <c r="A3558" s="321" t="s">
        <v>7947</v>
      </c>
      <c r="B3558" s="321" t="s">
        <v>7948</v>
      </c>
    </row>
    <row r="3559" spans="1:2">
      <c r="A3559" s="321" t="s">
        <v>7949</v>
      </c>
      <c r="B3559" s="321" t="s">
        <v>7950</v>
      </c>
    </row>
    <row r="3560" spans="1:2">
      <c r="A3560" s="321" t="s">
        <v>7951</v>
      </c>
      <c r="B3560" s="321" t="s">
        <v>7952</v>
      </c>
    </row>
    <row r="3561" spans="1:2">
      <c r="A3561" s="321" t="s">
        <v>7953</v>
      </c>
      <c r="B3561" s="321" t="s">
        <v>7954</v>
      </c>
    </row>
    <row r="3562" spans="1:2">
      <c r="A3562" s="321" t="s">
        <v>7955</v>
      </c>
      <c r="B3562" s="321" t="s">
        <v>7956</v>
      </c>
    </row>
    <row r="3563" spans="1:2">
      <c r="A3563" s="321" t="s">
        <v>7957</v>
      </c>
      <c r="B3563" s="321" t="s">
        <v>7958</v>
      </c>
    </row>
    <row r="3564" spans="1:2">
      <c r="A3564" s="321" t="s">
        <v>7959</v>
      </c>
      <c r="B3564" s="321" t="s">
        <v>7960</v>
      </c>
    </row>
    <row r="3565" spans="1:2">
      <c r="A3565" s="321" t="s">
        <v>7961</v>
      </c>
      <c r="B3565" s="321" t="s">
        <v>7962</v>
      </c>
    </row>
    <row r="3566" spans="1:2">
      <c r="A3566" s="321" t="s">
        <v>7963</v>
      </c>
      <c r="B3566" s="321" t="s">
        <v>7964</v>
      </c>
    </row>
    <row r="3567" spans="1:2">
      <c r="A3567" s="321" t="s">
        <v>7965</v>
      </c>
      <c r="B3567" s="321" t="s">
        <v>7966</v>
      </c>
    </row>
    <row r="3568" spans="1:2">
      <c r="A3568" s="321" t="s">
        <v>7967</v>
      </c>
      <c r="B3568" s="321" t="s">
        <v>7968</v>
      </c>
    </row>
    <row r="3569" spans="1:2">
      <c r="A3569" s="321" t="s">
        <v>7969</v>
      </c>
      <c r="B3569" s="321" t="s">
        <v>7970</v>
      </c>
    </row>
    <row r="3570" spans="1:2">
      <c r="A3570" s="321" t="s">
        <v>7971</v>
      </c>
      <c r="B3570" s="321" t="s">
        <v>7972</v>
      </c>
    </row>
    <row r="3571" spans="1:2">
      <c r="A3571" s="321" t="s">
        <v>7973</v>
      </c>
      <c r="B3571" s="321" t="s">
        <v>7974</v>
      </c>
    </row>
    <row r="3572" spans="1:2">
      <c r="A3572" s="321" t="s">
        <v>7975</v>
      </c>
      <c r="B3572" s="321" t="s">
        <v>7976</v>
      </c>
    </row>
    <row r="3573" spans="1:2">
      <c r="A3573" s="321" t="s">
        <v>7977</v>
      </c>
      <c r="B3573" s="321" t="s">
        <v>7978</v>
      </c>
    </row>
    <row r="3574" spans="1:2">
      <c r="A3574" s="321" t="s">
        <v>7979</v>
      </c>
      <c r="B3574" s="321" t="s">
        <v>7980</v>
      </c>
    </row>
    <row r="3575" spans="1:2">
      <c r="A3575" s="321" t="s">
        <v>7981</v>
      </c>
      <c r="B3575" s="321" t="s">
        <v>7982</v>
      </c>
    </row>
    <row r="3576" spans="1:2">
      <c r="A3576" s="321" t="s">
        <v>7983</v>
      </c>
      <c r="B3576" s="321" t="s">
        <v>7984</v>
      </c>
    </row>
    <row r="3577" spans="1:2">
      <c r="A3577" s="321" t="s">
        <v>7985</v>
      </c>
      <c r="B3577" s="321" t="s">
        <v>7986</v>
      </c>
    </row>
    <row r="3578" spans="1:2">
      <c r="A3578" s="321" t="s">
        <v>7987</v>
      </c>
      <c r="B3578" s="321" t="s">
        <v>7988</v>
      </c>
    </row>
    <row r="3579" spans="1:2">
      <c r="A3579" s="321" t="s">
        <v>7989</v>
      </c>
      <c r="B3579" s="321" t="s">
        <v>7990</v>
      </c>
    </row>
    <row r="3580" spans="1:2">
      <c r="A3580" s="321" t="s">
        <v>7991</v>
      </c>
      <c r="B3580" s="321" t="s">
        <v>7992</v>
      </c>
    </row>
    <row r="3581" spans="1:2">
      <c r="A3581" s="321" t="s">
        <v>7993</v>
      </c>
      <c r="B3581" s="321" t="s">
        <v>7994</v>
      </c>
    </row>
    <row r="3582" spans="1:2">
      <c r="A3582" s="321" t="s">
        <v>7995</v>
      </c>
      <c r="B3582" s="321" t="s">
        <v>7996</v>
      </c>
    </row>
    <row r="3583" spans="1:2">
      <c r="A3583" s="321" t="s">
        <v>7997</v>
      </c>
      <c r="B3583" s="321" t="s">
        <v>7998</v>
      </c>
    </row>
    <row r="3584" spans="1:2">
      <c r="A3584" s="321" t="s">
        <v>7999</v>
      </c>
      <c r="B3584" s="321" t="s">
        <v>8000</v>
      </c>
    </row>
    <row r="3585" spans="1:2">
      <c r="A3585" s="321" t="s">
        <v>8001</v>
      </c>
      <c r="B3585" s="321" t="s">
        <v>8002</v>
      </c>
    </row>
    <row r="3586" spans="1:2">
      <c r="A3586" s="321" t="s">
        <v>8003</v>
      </c>
      <c r="B3586" s="321" t="s">
        <v>8004</v>
      </c>
    </row>
    <row r="3587" spans="1:2">
      <c r="A3587" s="321" t="s">
        <v>8005</v>
      </c>
      <c r="B3587" s="321" t="s">
        <v>8006</v>
      </c>
    </row>
    <row r="3588" spans="1:2">
      <c r="A3588" s="321" t="s">
        <v>8007</v>
      </c>
      <c r="B3588" s="321" t="s">
        <v>8008</v>
      </c>
    </row>
    <row r="3589" spans="1:2">
      <c r="A3589" s="321" t="s">
        <v>8009</v>
      </c>
      <c r="B3589" s="321" t="s">
        <v>8010</v>
      </c>
    </row>
    <row r="3590" spans="1:2">
      <c r="A3590" s="321" t="s">
        <v>8011</v>
      </c>
      <c r="B3590" s="321" t="s">
        <v>8012</v>
      </c>
    </row>
    <row r="3591" spans="1:2">
      <c r="A3591" s="321" t="s">
        <v>8013</v>
      </c>
      <c r="B3591" s="321" t="s">
        <v>8014</v>
      </c>
    </row>
    <row r="3592" spans="1:2">
      <c r="A3592" s="321" t="s">
        <v>8015</v>
      </c>
      <c r="B3592" s="321" t="s">
        <v>8016</v>
      </c>
    </row>
    <row r="3593" spans="1:2">
      <c r="A3593" s="321" t="s">
        <v>8017</v>
      </c>
      <c r="B3593" s="321" t="s">
        <v>8018</v>
      </c>
    </row>
    <row r="3594" spans="1:2">
      <c r="A3594" s="321" t="s">
        <v>8019</v>
      </c>
      <c r="B3594" s="321" t="s">
        <v>8020</v>
      </c>
    </row>
    <row r="3595" spans="1:2">
      <c r="A3595" s="321" t="s">
        <v>8021</v>
      </c>
      <c r="B3595" s="321" t="s">
        <v>8022</v>
      </c>
    </row>
    <row r="3596" spans="1:2">
      <c r="A3596" s="321" t="s">
        <v>8023</v>
      </c>
      <c r="B3596" s="321" t="s">
        <v>8024</v>
      </c>
    </row>
    <row r="3597" spans="1:2">
      <c r="A3597" s="321" t="s">
        <v>8025</v>
      </c>
      <c r="B3597" s="321" t="s">
        <v>8026</v>
      </c>
    </row>
    <row r="3598" spans="1:2">
      <c r="A3598" s="321" t="s">
        <v>8027</v>
      </c>
      <c r="B3598" s="321" t="s">
        <v>8028</v>
      </c>
    </row>
    <row r="3599" spans="1:2">
      <c r="A3599" s="321" t="s">
        <v>8029</v>
      </c>
      <c r="B3599" s="321" t="s">
        <v>8030</v>
      </c>
    </row>
    <row r="3600" spans="1:2">
      <c r="A3600" s="321" t="s">
        <v>8031</v>
      </c>
      <c r="B3600" s="321" t="s">
        <v>8032</v>
      </c>
    </row>
    <row r="3601" spans="1:2">
      <c r="A3601" s="321" t="s">
        <v>8033</v>
      </c>
      <c r="B3601" s="321" t="s">
        <v>8034</v>
      </c>
    </row>
    <row r="3602" spans="1:2">
      <c r="A3602" s="321" t="s">
        <v>8035</v>
      </c>
      <c r="B3602" s="321" t="s">
        <v>8036</v>
      </c>
    </row>
    <row r="3603" spans="1:2">
      <c r="A3603" s="321" t="s">
        <v>8037</v>
      </c>
      <c r="B3603" s="321" t="s">
        <v>8038</v>
      </c>
    </row>
    <row r="3604" spans="1:2">
      <c r="A3604" s="321" t="s">
        <v>8039</v>
      </c>
      <c r="B3604" s="321" t="s">
        <v>8040</v>
      </c>
    </row>
    <row r="3605" spans="1:2">
      <c r="A3605" s="321" t="s">
        <v>8041</v>
      </c>
      <c r="B3605" s="321" t="s">
        <v>8042</v>
      </c>
    </row>
    <row r="3606" spans="1:2">
      <c r="A3606" s="321" t="s">
        <v>8043</v>
      </c>
      <c r="B3606" s="321" t="s">
        <v>8044</v>
      </c>
    </row>
    <row r="3607" spans="1:2">
      <c r="A3607" s="321" t="s">
        <v>8045</v>
      </c>
      <c r="B3607" s="321" t="s">
        <v>8046</v>
      </c>
    </row>
    <row r="3608" spans="1:2">
      <c r="A3608" s="321" t="s">
        <v>8047</v>
      </c>
      <c r="B3608" s="321" t="s">
        <v>8048</v>
      </c>
    </row>
    <row r="3609" spans="1:2">
      <c r="A3609" s="321" t="s">
        <v>8049</v>
      </c>
      <c r="B3609" s="321" t="s">
        <v>8050</v>
      </c>
    </row>
    <row r="3610" spans="1:2">
      <c r="A3610" s="321" t="s">
        <v>8051</v>
      </c>
      <c r="B3610" s="321" t="s">
        <v>8052</v>
      </c>
    </row>
    <row r="3611" spans="1:2">
      <c r="A3611" s="321" t="s">
        <v>8053</v>
      </c>
      <c r="B3611" s="321" t="s">
        <v>8054</v>
      </c>
    </row>
    <row r="3612" spans="1:2">
      <c r="A3612" s="321" t="s">
        <v>8055</v>
      </c>
      <c r="B3612" s="321" t="s">
        <v>8056</v>
      </c>
    </row>
    <row r="3613" spans="1:2">
      <c r="A3613" s="321" t="s">
        <v>8057</v>
      </c>
      <c r="B3613" s="321" t="s">
        <v>8058</v>
      </c>
    </row>
    <row r="3614" spans="1:2">
      <c r="A3614" s="321" t="s">
        <v>8059</v>
      </c>
      <c r="B3614" s="321" t="s">
        <v>8060</v>
      </c>
    </row>
    <row r="3615" spans="1:2">
      <c r="A3615" s="321" t="s">
        <v>8061</v>
      </c>
      <c r="B3615" s="321" t="s">
        <v>8062</v>
      </c>
    </row>
    <row r="3616" spans="1:2">
      <c r="A3616" s="321" t="s">
        <v>8063</v>
      </c>
      <c r="B3616" s="321" t="s">
        <v>8064</v>
      </c>
    </row>
    <row r="3617" spans="1:2">
      <c r="A3617" s="321" t="s">
        <v>8065</v>
      </c>
      <c r="B3617" s="321" t="s">
        <v>8066</v>
      </c>
    </row>
    <row r="3618" spans="1:2">
      <c r="A3618" s="321" t="s">
        <v>8067</v>
      </c>
      <c r="B3618" s="321" t="s">
        <v>8068</v>
      </c>
    </row>
    <row r="3619" spans="1:2">
      <c r="A3619" s="321" t="s">
        <v>8069</v>
      </c>
      <c r="B3619" s="321" t="s">
        <v>8070</v>
      </c>
    </row>
    <row r="3620" spans="1:2">
      <c r="A3620" s="321" t="s">
        <v>8071</v>
      </c>
      <c r="B3620" s="321" t="s">
        <v>8072</v>
      </c>
    </row>
    <row r="3621" spans="1:2">
      <c r="A3621" s="321" t="s">
        <v>8073</v>
      </c>
      <c r="B3621" s="321" t="s">
        <v>8074</v>
      </c>
    </row>
    <row r="3622" spans="1:2">
      <c r="A3622" s="321" t="s">
        <v>8075</v>
      </c>
      <c r="B3622" s="321" t="s">
        <v>8076</v>
      </c>
    </row>
    <row r="3623" spans="1:2">
      <c r="A3623" s="321" t="s">
        <v>8077</v>
      </c>
      <c r="B3623" s="321" t="s">
        <v>8078</v>
      </c>
    </row>
    <row r="3624" spans="1:2">
      <c r="A3624" s="321" t="s">
        <v>8079</v>
      </c>
      <c r="B3624" s="321" t="s">
        <v>8080</v>
      </c>
    </row>
    <row r="3625" spans="1:2">
      <c r="A3625" s="321" t="s">
        <v>8081</v>
      </c>
      <c r="B3625" s="321" t="s">
        <v>8082</v>
      </c>
    </row>
    <row r="3626" spans="1:2">
      <c r="A3626" s="321" t="s">
        <v>8083</v>
      </c>
      <c r="B3626" s="321" t="s">
        <v>8084</v>
      </c>
    </row>
    <row r="3627" spans="1:2">
      <c r="A3627" s="321" t="s">
        <v>8085</v>
      </c>
      <c r="B3627" s="321" t="s">
        <v>8086</v>
      </c>
    </row>
    <row r="3628" spans="1:2">
      <c r="A3628" s="321" t="s">
        <v>8087</v>
      </c>
      <c r="B3628" s="321" t="s">
        <v>8088</v>
      </c>
    </row>
    <row r="3629" spans="1:2">
      <c r="A3629" s="321" t="s">
        <v>8089</v>
      </c>
      <c r="B3629" s="321" t="s">
        <v>8090</v>
      </c>
    </row>
    <row r="3630" spans="1:2">
      <c r="A3630" s="321" t="s">
        <v>8091</v>
      </c>
      <c r="B3630" s="321" t="s">
        <v>8092</v>
      </c>
    </row>
    <row r="3631" spans="1:2">
      <c r="A3631" s="321" t="s">
        <v>8093</v>
      </c>
      <c r="B3631" s="321" t="s">
        <v>8094</v>
      </c>
    </row>
    <row r="3632" spans="1:2">
      <c r="A3632" s="321" t="s">
        <v>8095</v>
      </c>
      <c r="B3632" s="321" t="s">
        <v>8096</v>
      </c>
    </row>
    <row r="3633" spans="1:2">
      <c r="A3633" s="321" t="s">
        <v>8097</v>
      </c>
      <c r="B3633" s="321" t="s">
        <v>8098</v>
      </c>
    </row>
    <row r="3634" spans="1:2">
      <c r="A3634" s="321" t="s">
        <v>8099</v>
      </c>
      <c r="B3634" s="321" t="s">
        <v>8100</v>
      </c>
    </row>
    <row r="3635" spans="1:2">
      <c r="A3635" s="321" t="s">
        <v>8101</v>
      </c>
      <c r="B3635" s="321" t="s">
        <v>8102</v>
      </c>
    </row>
    <row r="3636" spans="1:2">
      <c r="A3636" s="321" t="s">
        <v>8103</v>
      </c>
      <c r="B3636" s="321" t="s">
        <v>8104</v>
      </c>
    </row>
    <row r="3637" spans="1:2">
      <c r="A3637" s="321" t="s">
        <v>8105</v>
      </c>
      <c r="B3637" s="321" t="s">
        <v>8106</v>
      </c>
    </row>
    <row r="3638" spans="1:2">
      <c r="A3638" s="321" t="s">
        <v>8107</v>
      </c>
      <c r="B3638" s="321" t="s">
        <v>8108</v>
      </c>
    </row>
    <row r="3639" spans="1:2">
      <c r="A3639" s="321" t="s">
        <v>8109</v>
      </c>
      <c r="B3639" s="321" t="s">
        <v>8110</v>
      </c>
    </row>
    <row r="3640" spans="1:2">
      <c r="A3640" s="321" t="s">
        <v>8111</v>
      </c>
      <c r="B3640" s="321" t="s">
        <v>8112</v>
      </c>
    </row>
    <row r="3641" spans="1:2">
      <c r="A3641" s="321" t="s">
        <v>8113</v>
      </c>
      <c r="B3641" s="321" t="s">
        <v>8114</v>
      </c>
    </row>
    <row r="3642" spans="1:2">
      <c r="A3642" s="321" t="s">
        <v>8115</v>
      </c>
      <c r="B3642" s="321" t="s">
        <v>8116</v>
      </c>
    </row>
    <row r="3643" spans="1:2">
      <c r="A3643" s="321" t="s">
        <v>8117</v>
      </c>
      <c r="B3643" s="321" t="s">
        <v>8118</v>
      </c>
    </row>
    <row r="3644" spans="1:2">
      <c r="A3644" s="321" t="s">
        <v>8119</v>
      </c>
      <c r="B3644" s="321" t="s">
        <v>8120</v>
      </c>
    </row>
    <row r="3645" spans="1:2">
      <c r="A3645" s="321" t="s">
        <v>8121</v>
      </c>
      <c r="B3645" s="321" t="s">
        <v>8122</v>
      </c>
    </row>
    <row r="3646" spans="1:2">
      <c r="A3646" s="321" t="s">
        <v>8123</v>
      </c>
      <c r="B3646" s="321" t="s">
        <v>8124</v>
      </c>
    </row>
    <row r="3647" spans="1:2">
      <c r="A3647" s="321" t="s">
        <v>8125</v>
      </c>
      <c r="B3647" s="321" t="s">
        <v>8126</v>
      </c>
    </row>
    <row r="3648" spans="1:2">
      <c r="A3648" s="321" t="s">
        <v>8127</v>
      </c>
      <c r="B3648" s="321" t="s">
        <v>8128</v>
      </c>
    </row>
    <row r="3649" spans="1:2">
      <c r="A3649" s="321" t="s">
        <v>8129</v>
      </c>
      <c r="B3649" s="321" t="s">
        <v>8130</v>
      </c>
    </row>
    <row r="3650" spans="1:2">
      <c r="A3650" s="321" t="s">
        <v>8131</v>
      </c>
      <c r="B3650" s="321" t="s">
        <v>8132</v>
      </c>
    </row>
    <row r="3651" spans="1:2">
      <c r="A3651" s="321" t="s">
        <v>8133</v>
      </c>
      <c r="B3651" s="321" t="s">
        <v>8134</v>
      </c>
    </row>
    <row r="3652" spans="1:2">
      <c r="A3652" s="321" t="s">
        <v>8135</v>
      </c>
      <c r="B3652" s="321" t="s">
        <v>8136</v>
      </c>
    </row>
    <row r="3653" spans="1:2">
      <c r="A3653" s="321" t="s">
        <v>8137</v>
      </c>
      <c r="B3653" s="321" t="s">
        <v>8138</v>
      </c>
    </row>
    <row r="3654" spans="1:2">
      <c r="A3654" s="321" t="s">
        <v>8139</v>
      </c>
      <c r="B3654" s="321" t="s">
        <v>8140</v>
      </c>
    </row>
    <row r="3655" spans="1:2">
      <c r="A3655" s="321" t="s">
        <v>8141</v>
      </c>
      <c r="B3655" s="321" t="s">
        <v>8142</v>
      </c>
    </row>
    <row r="3656" spans="1:2">
      <c r="A3656" s="321" t="s">
        <v>8143</v>
      </c>
      <c r="B3656" s="321" t="s">
        <v>8144</v>
      </c>
    </row>
    <row r="3657" spans="1:2">
      <c r="A3657" s="321" t="s">
        <v>8145</v>
      </c>
      <c r="B3657" s="321" t="s">
        <v>8146</v>
      </c>
    </row>
    <row r="3658" spans="1:2">
      <c r="A3658" s="321" t="s">
        <v>8147</v>
      </c>
      <c r="B3658" s="321" t="s">
        <v>8148</v>
      </c>
    </row>
    <row r="3659" spans="1:2">
      <c r="A3659" s="321" t="s">
        <v>8149</v>
      </c>
      <c r="B3659" s="321" t="s">
        <v>8150</v>
      </c>
    </row>
    <row r="3660" spans="1:2">
      <c r="A3660" s="321" t="s">
        <v>8151</v>
      </c>
      <c r="B3660" s="321" t="s">
        <v>8152</v>
      </c>
    </row>
    <row r="3661" spans="1:2">
      <c r="A3661" s="321" t="s">
        <v>8153</v>
      </c>
      <c r="B3661" s="321" t="s">
        <v>8154</v>
      </c>
    </row>
    <row r="3662" spans="1:2">
      <c r="A3662" s="321" t="s">
        <v>8155</v>
      </c>
      <c r="B3662" s="321" t="s">
        <v>8156</v>
      </c>
    </row>
    <row r="3663" spans="1:2">
      <c r="A3663" s="321" t="s">
        <v>8157</v>
      </c>
      <c r="B3663" s="321" t="s">
        <v>8158</v>
      </c>
    </row>
    <row r="3664" spans="1:2">
      <c r="A3664" s="321" t="s">
        <v>8159</v>
      </c>
      <c r="B3664" s="321" t="s">
        <v>8160</v>
      </c>
    </row>
    <row r="3665" spans="1:2">
      <c r="A3665" s="321" t="s">
        <v>8161</v>
      </c>
      <c r="B3665" s="321" t="s">
        <v>8162</v>
      </c>
    </row>
    <row r="3666" spans="1:2">
      <c r="A3666" s="321" t="s">
        <v>8163</v>
      </c>
      <c r="B3666" s="321" t="s">
        <v>8164</v>
      </c>
    </row>
    <row r="3667" spans="1:2">
      <c r="A3667" s="321" t="s">
        <v>8165</v>
      </c>
      <c r="B3667" s="321" t="s">
        <v>8166</v>
      </c>
    </row>
    <row r="3668" spans="1:2">
      <c r="A3668" s="321" t="s">
        <v>8167</v>
      </c>
      <c r="B3668" s="321" t="s">
        <v>8168</v>
      </c>
    </row>
    <row r="3669" spans="1:2">
      <c r="A3669" s="321" t="s">
        <v>8169</v>
      </c>
      <c r="B3669" s="321" t="s">
        <v>8170</v>
      </c>
    </row>
    <row r="3670" spans="1:2">
      <c r="A3670" s="321" t="s">
        <v>8171</v>
      </c>
      <c r="B3670" s="321" t="s">
        <v>8172</v>
      </c>
    </row>
    <row r="3671" spans="1:2">
      <c r="A3671" s="321" t="s">
        <v>8173</v>
      </c>
      <c r="B3671" s="321" t="s">
        <v>8174</v>
      </c>
    </row>
    <row r="3672" spans="1:2">
      <c r="A3672" s="321" t="s">
        <v>8175</v>
      </c>
      <c r="B3672" s="321" t="s">
        <v>8176</v>
      </c>
    </row>
    <row r="3673" spans="1:2">
      <c r="A3673" s="321" t="s">
        <v>8177</v>
      </c>
      <c r="B3673" s="321" t="s">
        <v>8178</v>
      </c>
    </row>
    <row r="3674" spans="1:2">
      <c r="A3674" s="321" t="s">
        <v>8179</v>
      </c>
      <c r="B3674" s="321" t="s">
        <v>8180</v>
      </c>
    </row>
    <row r="3675" spans="1:2">
      <c r="A3675" s="321" t="s">
        <v>8181</v>
      </c>
      <c r="B3675" s="321" t="s">
        <v>8182</v>
      </c>
    </row>
    <row r="3676" spans="1:2">
      <c r="A3676" s="321" t="s">
        <v>8183</v>
      </c>
      <c r="B3676" s="321" t="s">
        <v>8184</v>
      </c>
    </row>
    <row r="3677" spans="1:2">
      <c r="A3677" s="321" t="s">
        <v>8185</v>
      </c>
      <c r="B3677" s="321" t="s">
        <v>8186</v>
      </c>
    </row>
    <row r="3678" spans="1:2">
      <c r="A3678" s="321" t="s">
        <v>8187</v>
      </c>
      <c r="B3678" s="321" t="s">
        <v>8188</v>
      </c>
    </row>
    <row r="3679" spans="1:2">
      <c r="A3679" s="321" t="s">
        <v>8189</v>
      </c>
      <c r="B3679" s="321" t="s">
        <v>8190</v>
      </c>
    </row>
    <row r="3680" spans="1:2">
      <c r="A3680" s="321" t="s">
        <v>8191</v>
      </c>
      <c r="B3680" s="321" t="s">
        <v>8192</v>
      </c>
    </row>
    <row r="3681" spans="1:2">
      <c r="A3681" s="321" t="s">
        <v>8193</v>
      </c>
      <c r="B3681" s="321" t="s">
        <v>8194</v>
      </c>
    </row>
    <row r="3682" spans="1:2">
      <c r="A3682" s="321" t="s">
        <v>8195</v>
      </c>
      <c r="B3682" s="321" t="s">
        <v>8196</v>
      </c>
    </row>
    <row r="3683" spans="1:2">
      <c r="A3683" s="321" t="s">
        <v>8197</v>
      </c>
      <c r="B3683" s="321" t="s">
        <v>8198</v>
      </c>
    </row>
    <row r="3684" spans="1:2">
      <c r="A3684" s="321" t="s">
        <v>8199</v>
      </c>
      <c r="B3684" s="321" t="s">
        <v>8200</v>
      </c>
    </row>
    <row r="3685" spans="1:2">
      <c r="A3685" s="321" t="s">
        <v>8201</v>
      </c>
      <c r="B3685" s="321" t="s">
        <v>8202</v>
      </c>
    </row>
    <row r="3686" spans="1:2">
      <c r="A3686" s="321" t="s">
        <v>8203</v>
      </c>
      <c r="B3686" s="321" t="s">
        <v>8204</v>
      </c>
    </row>
    <row r="3687" spans="1:2">
      <c r="A3687" s="321" t="s">
        <v>8205</v>
      </c>
      <c r="B3687" s="321" t="s">
        <v>8206</v>
      </c>
    </row>
    <row r="3688" spans="1:2">
      <c r="A3688" s="321" t="s">
        <v>8207</v>
      </c>
      <c r="B3688" s="321" t="s">
        <v>8208</v>
      </c>
    </row>
    <row r="3689" spans="1:2">
      <c r="A3689" s="321" t="s">
        <v>8209</v>
      </c>
      <c r="B3689" s="321" t="s">
        <v>8210</v>
      </c>
    </row>
    <row r="3690" spans="1:2">
      <c r="A3690" s="321" t="s">
        <v>8211</v>
      </c>
      <c r="B3690" s="321" t="s">
        <v>8212</v>
      </c>
    </row>
    <row r="3691" spans="1:2">
      <c r="A3691" s="321" t="s">
        <v>8213</v>
      </c>
      <c r="B3691" s="321" t="s">
        <v>8214</v>
      </c>
    </row>
    <row r="3692" spans="1:2">
      <c r="A3692" s="321" t="s">
        <v>8215</v>
      </c>
      <c r="B3692" s="321" t="s">
        <v>8216</v>
      </c>
    </row>
    <row r="3693" spans="1:2">
      <c r="A3693" s="321" t="s">
        <v>8217</v>
      </c>
      <c r="B3693" s="321" t="s">
        <v>8218</v>
      </c>
    </row>
    <row r="3694" spans="1:2">
      <c r="A3694" s="321" t="s">
        <v>8219</v>
      </c>
      <c r="B3694" s="321" t="s">
        <v>8220</v>
      </c>
    </row>
    <row r="3695" spans="1:2">
      <c r="A3695" s="321" t="s">
        <v>8221</v>
      </c>
      <c r="B3695" s="321" t="s">
        <v>8222</v>
      </c>
    </row>
    <row r="3696" spans="1:2">
      <c r="A3696" s="321" t="s">
        <v>8223</v>
      </c>
      <c r="B3696" s="321" t="s">
        <v>8224</v>
      </c>
    </row>
    <row r="3697" spans="1:2">
      <c r="A3697" s="321" t="s">
        <v>8225</v>
      </c>
      <c r="B3697" s="321" t="s">
        <v>8226</v>
      </c>
    </row>
    <row r="3698" spans="1:2">
      <c r="A3698" s="321" t="s">
        <v>8227</v>
      </c>
      <c r="B3698" s="321" t="s">
        <v>8228</v>
      </c>
    </row>
    <row r="3699" spans="1:2">
      <c r="A3699" s="321" t="s">
        <v>8229</v>
      </c>
      <c r="B3699" s="321" t="s">
        <v>8230</v>
      </c>
    </row>
    <row r="3700" spans="1:2">
      <c r="A3700" s="321" t="s">
        <v>8231</v>
      </c>
      <c r="B3700" s="321" t="s">
        <v>8232</v>
      </c>
    </row>
    <row r="3701" spans="1:2">
      <c r="A3701" s="321" t="s">
        <v>8233</v>
      </c>
      <c r="B3701" s="321" t="s">
        <v>8234</v>
      </c>
    </row>
    <row r="3702" spans="1:2">
      <c r="A3702" s="321" t="s">
        <v>8235</v>
      </c>
      <c r="B3702" s="321" t="s">
        <v>8236</v>
      </c>
    </row>
    <row r="3703" spans="1:2">
      <c r="A3703" s="321" t="s">
        <v>8237</v>
      </c>
      <c r="B3703" s="321" t="s">
        <v>8238</v>
      </c>
    </row>
    <row r="3704" spans="1:2">
      <c r="A3704" s="321" t="s">
        <v>524</v>
      </c>
      <c r="B3704" s="321" t="s">
        <v>525</v>
      </c>
    </row>
    <row r="3705" spans="1:2">
      <c r="A3705" s="321" t="s">
        <v>8239</v>
      </c>
      <c r="B3705" s="321" t="s">
        <v>8240</v>
      </c>
    </row>
    <row r="3706" spans="1:2">
      <c r="A3706" s="321" t="s">
        <v>8241</v>
      </c>
      <c r="B3706" s="321" t="s">
        <v>8242</v>
      </c>
    </row>
    <row r="3707" spans="1:2">
      <c r="A3707" s="321" t="s">
        <v>8243</v>
      </c>
      <c r="B3707" s="321" t="s">
        <v>8244</v>
      </c>
    </row>
    <row r="3708" spans="1:2">
      <c r="A3708" s="321" t="s">
        <v>8245</v>
      </c>
      <c r="B3708" s="321" t="s">
        <v>8246</v>
      </c>
    </row>
    <row r="3709" spans="1:2">
      <c r="A3709" s="321" t="s">
        <v>8247</v>
      </c>
      <c r="B3709" s="321" t="s">
        <v>8248</v>
      </c>
    </row>
    <row r="3710" spans="1:2">
      <c r="A3710" s="321" t="s">
        <v>8249</v>
      </c>
      <c r="B3710" s="321" t="s">
        <v>8250</v>
      </c>
    </row>
    <row r="3711" spans="1:2">
      <c r="A3711" s="321" t="s">
        <v>8251</v>
      </c>
      <c r="B3711" s="321" t="s">
        <v>8252</v>
      </c>
    </row>
    <row r="3712" spans="1:2">
      <c r="A3712" s="321" t="s">
        <v>8253</v>
      </c>
      <c r="B3712" s="321" t="s">
        <v>8254</v>
      </c>
    </row>
    <row r="3713" spans="1:2">
      <c r="A3713" s="321" t="s">
        <v>8255</v>
      </c>
      <c r="B3713" s="321" t="s">
        <v>8256</v>
      </c>
    </row>
    <row r="3714" spans="1:2">
      <c r="A3714" s="321" t="s">
        <v>8257</v>
      </c>
      <c r="B3714" s="321" t="s">
        <v>8258</v>
      </c>
    </row>
    <row r="3715" spans="1:2">
      <c r="A3715" s="321" t="s">
        <v>8259</v>
      </c>
      <c r="B3715" s="321" t="s">
        <v>8260</v>
      </c>
    </row>
    <row r="3716" spans="1:2">
      <c r="A3716" s="321" t="s">
        <v>8261</v>
      </c>
      <c r="B3716" s="321" t="s">
        <v>8262</v>
      </c>
    </row>
    <row r="3717" spans="1:2">
      <c r="A3717" s="321" t="s">
        <v>8263</v>
      </c>
      <c r="B3717" s="321" t="s">
        <v>8264</v>
      </c>
    </row>
    <row r="3718" spans="1:2">
      <c r="A3718" s="321" t="s">
        <v>8265</v>
      </c>
      <c r="B3718" s="321" t="s">
        <v>8266</v>
      </c>
    </row>
    <row r="3719" spans="1:2">
      <c r="A3719" s="321" t="s">
        <v>8267</v>
      </c>
      <c r="B3719" s="321" t="s">
        <v>8268</v>
      </c>
    </row>
    <row r="3720" spans="1:2">
      <c r="A3720" s="321" t="s">
        <v>8269</v>
      </c>
      <c r="B3720" s="321" t="s">
        <v>8270</v>
      </c>
    </row>
    <row r="3721" spans="1:2">
      <c r="A3721" s="321" t="s">
        <v>8271</v>
      </c>
      <c r="B3721" s="321" t="s">
        <v>8272</v>
      </c>
    </row>
    <row r="3722" spans="1:2">
      <c r="A3722" s="321" t="s">
        <v>8273</v>
      </c>
      <c r="B3722" s="321" t="s">
        <v>8274</v>
      </c>
    </row>
    <row r="3723" spans="1:2">
      <c r="A3723" s="321" t="s">
        <v>8275</v>
      </c>
      <c r="B3723" s="321" t="s">
        <v>8276</v>
      </c>
    </row>
    <row r="3724" spans="1:2">
      <c r="A3724" s="321" t="s">
        <v>8277</v>
      </c>
      <c r="B3724" s="321" t="s">
        <v>8278</v>
      </c>
    </row>
    <row r="3725" spans="1:2">
      <c r="A3725" s="321" t="s">
        <v>8279</v>
      </c>
      <c r="B3725" s="321" t="s">
        <v>8280</v>
      </c>
    </row>
    <row r="3726" spans="1:2">
      <c r="A3726" s="321" t="s">
        <v>8281</v>
      </c>
      <c r="B3726" s="321" t="s">
        <v>8282</v>
      </c>
    </row>
    <row r="3727" spans="1:2">
      <c r="A3727" s="321" t="s">
        <v>8283</v>
      </c>
      <c r="B3727" s="321" t="s">
        <v>8284</v>
      </c>
    </row>
    <row r="3728" spans="1:2">
      <c r="A3728" s="321" t="s">
        <v>8285</v>
      </c>
      <c r="B3728" s="321" t="s">
        <v>8286</v>
      </c>
    </row>
    <row r="3729" spans="1:2">
      <c r="A3729" s="321" t="s">
        <v>8287</v>
      </c>
      <c r="B3729" s="321" t="s">
        <v>8288</v>
      </c>
    </row>
    <row r="3730" spans="1:2">
      <c r="A3730" s="321" t="s">
        <v>8289</v>
      </c>
      <c r="B3730" s="321" t="s">
        <v>8290</v>
      </c>
    </row>
    <row r="3731" spans="1:2">
      <c r="A3731" s="321" t="s">
        <v>8291</v>
      </c>
      <c r="B3731" s="321" t="s">
        <v>8292</v>
      </c>
    </row>
    <row r="3732" spans="1:2">
      <c r="A3732" s="321" t="s">
        <v>8293</v>
      </c>
      <c r="B3732" s="321" t="s">
        <v>8294</v>
      </c>
    </row>
    <row r="3733" spans="1:2">
      <c r="A3733" s="321" t="s">
        <v>8295</v>
      </c>
      <c r="B3733" s="321" t="s">
        <v>8296</v>
      </c>
    </row>
    <row r="3734" spans="1:2">
      <c r="A3734" s="321" t="s">
        <v>8297</v>
      </c>
      <c r="B3734" s="321" t="s">
        <v>8298</v>
      </c>
    </row>
    <row r="3735" spans="1:2">
      <c r="A3735" s="321" t="s">
        <v>8299</v>
      </c>
      <c r="B3735" s="321" t="s">
        <v>8300</v>
      </c>
    </row>
    <row r="3736" spans="1:2">
      <c r="A3736" s="321" t="s">
        <v>8301</v>
      </c>
      <c r="B3736" s="321" t="s">
        <v>8302</v>
      </c>
    </row>
    <row r="3737" spans="1:2">
      <c r="A3737" s="321" t="s">
        <v>8303</v>
      </c>
      <c r="B3737" s="321" t="s">
        <v>8304</v>
      </c>
    </row>
    <row r="3738" spans="1:2">
      <c r="A3738" s="321" t="s">
        <v>8305</v>
      </c>
      <c r="B3738" s="321" t="s">
        <v>8306</v>
      </c>
    </row>
    <row r="3739" spans="1:2">
      <c r="A3739" s="321" t="s">
        <v>8307</v>
      </c>
      <c r="B3739" s="321" t="s">
        <v>8308</v>
      </c>
    </row>
    <row r="3740" spans="1:2">
      <c r="A3740" s="321" t="s">
        <v>8309</v>
      </c>
      <c r="B3740" s="321" t="s">
        <v>8310</v>
      </c>
    </row>
    <row r="3741" spans="1:2">
      <c r="A3741" s="321" t="s">
        <v>8311</v>
      </c>
      <c r="B3741" s="321" t="s">
        <v>8312</v>
      </c>
    </row>
    <row r="3742" spans="1:2">
      <c r="A3742" s="321" t="s">
        <v>8313</v>
      </c>
      <c r="B3742" s="321" t="s">
        <v>8314</v>
      </c>
    </row>
    <row r="3743" spans="1:2">
      <c r="A3743" s="321" t="s">
        <v>8315</v>
      </c>
      <c r="B3743" s="321" t="s">
        <v>8316</v>
      </c>
    </row>
    <row r="3744" spans="1:2">
      <c r="A3744" s="321" t="s">
        <v>8317</v>
      </c>
      <c r="B3744" s="321" t="s">
        <v>8318</v>
      </c>
    </row>
    <row r="3745" spans="1:2">
      <c r="A3745" s="321" t="s">
        <v>8319</v>
      </c>
      <c r="B3745" s="321" t="s">
        <v>8320</v>
      </c>
    </row>
    <row r="3746" spans="1:2">
      <c r="A3746" s="321" t="s">
        <v>8321</v>
      </c>
      <c r="B3746" s="321" t="s">
        <v>8322</v>
      </c>
    </row>
    <row r="3747" spans="1:2">
      <c r="A3747" s="321" t="s">
        <v>8323</v>
      </c>
      <c r="B3747" s="321" t="s">
        <v>8324</v>
      </c>
    </row>
    <row r="3748" spans="1:2">
      <c r="A3748" s="321" t="s">
        <v>8325</v>
      </c>
      <c r="B3748" s="321" t="s">
        <v>8326</v>
      </c>
    </row>
    <row r="3749" spans="1:2">
      <c r="A3749" s="321" t="s">
        <v>8327</v>
      </c>
      <c r="B3749" s="321" t="s">
        <v>8328</v>
      </c>
    </row>
    <row r="3750" spans="1:2">
      <c r="A3750" s="321" t="s">
        <v>8329</v>
      </c>
      <c r="B3750" s="321" t="s">
        <v>8330</v>
      </c>
    </row>
    <row r="3751" spans="1:2">
      <c r="A3751" s="321" t="s">
        <v>8331</v>
      </c>
      <c r="B3751" s="321" t="s">
        <v>8332</v>
      </c>
    </row>
    <row r="3752" spans="1:2">
      <c r="A3752" s="321" t="s">
        <v>8333</v>
      </c>
      <c r="B3752" s="321" t="s">
        <v>8334</v>
      </c>
    </row>
    <row r="3753" spans="1:2">
      <c r="A3753" s="321" t="s">
        <v>8335</v>
      </c>
      <c r="B3753" s="321" t="s">
        <v>8336</v>
      </c>
    </row>
    <row r="3754" spans="1:2">
      <c r="A3754" s="321" t="s">
        <v>8337</v>
      </c>
      <c r="B3754" s="321" t="s">
        <v>8338</v>
      </c>
    </row>
    <row r="3755" spans="1:2">
      <c r="A3755" s="321" t="s">
        <v>8339</v>
      </c>
      <c r="B3755" s="321" t="s">
        <v>8340</v>
      </c>
    </row>
    <row r="3756" spans="1:2">
      <c r="A3756" s="321" t="s">
        <v>8341</v>
      </c>
      <c r="B3756" s="321" t="s">
        <v>8342</v>
      </c>
    </row>
    <row r="3757" spans="1:2">
      <c r="A3757" s="321" t="s">
        <v>8343</v>
      </c>
      <c r="B3757" s="321" t="s">
        <v>8344</v>
      </c>
    </row>
    <row r="3758" spans="1:2">
      <c r="A3758" s="321" t="s">
        <v>8345</v>
      </c>
      <c r="B3758" s="321" t="s">
        <v>8346</v>
      </c>
    </row>
    <row r="3759" spans="1:2">
      <c r="A3759" s="321" t="s">
        <v>8347</v>
      </c>
      <c r="B3759" s="321" t="s">
        <v>8348</v>
      </c>
    </row>
    <row r="3760" spans="1:2">
      <c r="A3760" s="321" t="s">
        <v>8349</v>
      </c>
      <c r="B3760" s="321" t="s">
        <v>8350</v>
      </c>
    </row>
    <row r="3761" spans="1:2">
      <c r="A3761" s="321" t="s">
        <v>8351</v>
      </c>
      <c r="B3761" s="321" t="s">
        <v>8352</v>
      </c>
    </row>
    <row r="3762" spans="1:2">
      <c r="A3762" s="321" t="s">
        <v>8353</v>
      </c>
      <c r="B3762" s="321" t="s">
        <v>8354</v>
      </c>
    </row>
    <row r="3763" spans="1:2">
      <c r="A3763" s="321" t="s">
        <v>8355</v>
      </c>
      <c r="B3763" s="321" t="s">
        <v>8356</v>
      </c>
    </row>
    <row r="3764" spans="1:2">
      <c r="A3764" s="321" t="s">
        <v>8357</v>
      </c>
      <c r="B3764" s="321" t="s">
        <v>8358</v>
      </c>
    </row>
    <row r="3765" spans="1:2">
      <c r="A3765" s="321" t="s">
        <v>8359</v>
      </c>
      <c r="B3765" s="321" t="s">
        <v>8360</v>
      </c>
    </row>
    <row r="3766" spans="1:2">
      <c r="A3766" s="321" t="s">
        <v>8361</v>
      </c>
      <c r="B3766" s="321" t="s">
        <v>8362</v>
      </c>
    </row>
    <row r="3767" spans="1:2">
      <c r="A3767" s="321" t="s">
        <v>8363</v>
      </c>
      <c r="B3767" s="321" t="s">
        <v>8364</v>
      </c>
    </row>
    <row r="3768" spans="1:2">
      <c r="A3768" s="321" t="s">
        <v>8365</v>
      </c>
      <c r="B3768" s="321" t="s">
        <v>8366</v>
      </c>
    </row>
    <row r="3769" spans="1:2">
      <c r="A3769" s="321" t="s">
        <v>8367</v>
      </c>
      <c r="B3769" s="321" t="s">
        <v>8368</v>
      </c>
    </row>
    <row r="3770" spans="1:2">
      <c r="A3770" s="321" t="s">
        <v>8369</v>
      </c>
      <c r="B3770" s="321" t="s">
        <v>8370</v>
      </c>
    </row>
    <row r="3771" spans="1:2">
      <c r="A3771" s="321" t="s">
        <v>8371</v>
      </c>
      <c r="B3771" s="321" t="s">
        <v>8372</v>
      </c>
    </row>
    <row r="3772" spans="1:2">
      <c r="A3772" s="321" t="s">
        <v>8373</v>
      </c>
      <c r="B3772" s="321" t="s">
        <v>8374</v>
      </c>
    </row>
    <row r="3773" spans="1:2">
      <c r="A3773" s="321" t="s">
        <v>8375</v>
      </c>
      <c r="B3773" s="321" t="s">
        <v>8376</v>
      </c>
    </row>
    <row r="3774" spans="1:2">
      <c r="A3774" s="321" t="s">
        <v>8377</v>
      </c>
      <c r="B3774" s="321" t="s">
        <v>8378</v>
      </c>
    </row>
    <row r="3775" spans="1:2">
      <c r="A3775" s="321" t="s">
        <v>8379</v>
      </c>
      <c r="B3775" s="321" t="s">
        <v>8380</v>
      </c>
    </row>
    <row r="3776" spans="1:2">
      <c r="A3776" s="321" t="s">
        <v>8381</v>
      </c>
      <c r="B3776" s="321" t="s">
        <v>8382</v>
      </c>
    </row>
    <row r="3777" spans="1:2">
      <c r="A3777" s="321" t="s">
        <v>8383</v>
      </c>
      <c r="B3777" s="321" t="s">
        <v>8384</v>
      </c>
    </row>
    <row r="3778" spans="1:2">
      <c r="A3778" s="321" t="s">
        <v>8385</v>
      </c>
      <c r="B3778" s="321" t="s">
        <v>8386</v>
      </c>
    </row>
    <row r="3779" spans="1:2">
      <c r="A3779" s="321" t="s">
        <v>8387</v>
      </c>
      <c r="B3779" s="321" t="s">
        <v>8388</v>
      </c>
    </row>
    <row r="3780" spans="1:2">
      <c r="A3780" s="321" t="s">
        <v>8389</v>
      </c>
      <c r="B3780" s="321" t="s">
        <v>8390</v>
      </c>
    </row>
    <row r="3781" spans="1:2">
      <c r="A3781" s="321" t="s">
        <v>8391</v>
      </c>
      <c r="B3781" s="321" t="s">
        <v>8392</v>
      </c>
    </row>
    <row r="3782" spans="1:2">
      <c r="A3782" s="321" t="s">
        <v>8393</v>
      </c>
      <c r="B3782" s="321" t="s">
        <v>8394</v>
      </c>
    </row>
    <row r="3783" spans="1:2">
      <c r="A3783" s="321" t="s">
        <v>8395</v>
      </c>
      <c r="B3783" s="321" t="s">
        <v>8396</v>
      </c>
    </row>
    <row r="3784" spans="1:2">
      <c r="A3784" s="321" t="s">
        <v>8397</v>
      </c>
      <c r="B3784" s="321" t="s">
        <v>8398</v>
      </c>
    </row>
    <row r="3785" spans="1:2">
      <c r="A3785" s="321" t="s">
        <v>8399</v>
      </c>
      <c r="B3785" s="321" t="s">
        <v>8400</v>
      </c>
    </row>
    <row r="3786" spans="1:2">
      <c r="A3786" s="321" t="s">
        <v>8401</v>
      </c>
      <c r="B3786" s="321" t="s">
        <v>8402</v>
      </c>
    </row>
    <row r="3787" spans="1:2">
      <c r="A3787" s="321" t="s">
        <v>8403</v>
      </c>
      <c r="B3787" s="321" t="s">
        <v>8404</v>
      </c>
    </row>
    <row r="3788" spans="1:2">
      <c r="A3788" s="321" t="s">
        <v>8405</v>
      </c>
      <c r="B3788" s="321" t="s">
        <v>8406</v>
      </c>
    </row>
    <row r="3789" spans="1:2">
      <c r="A3789" s="321" t="s">
        <v>8407</v>
      </c>
      <c r="B3789" s="321" t="s">
        <v>8408</v>
      </c>
    </row>
    <row r="3790" spans="1:2">
      <c r="A3790" s="321" t="s">
        <v>8409</v>
      </c>
      <c r="B3790" s="321" t="s">
        <v>8410</v>
      </c>
    </row>
    <row r="3791" spans="1:2">
      <c r="A3791" s="321" t="s">
        <v>8411</v>
      </c>
      <c r="B3791" s="321" t="s">
        <v>8412</v>
      </c>
    </row>
    <row r="3792" spans="1:2">
      <c r="A3792" s="321" t="s">
        <v>8413</v>
      </c>
      <c r="B3792" s="321" t="s">
        <v>8414</v>
      </c>
    </row>
    <row r="3793" spans="1:2">
      <c r="A3793" s="321" t="s">
        <v>8415</v>
      </c>
      <c r="B3793" s="321" t="s">
        <v>8416</v>
      </c>
    </row>
    <row r="3794" spans="1:2">
      <c r="A3794" s="321" t="s">
        <v>8417</v>
      </c>
      <c r="B3794" s="321" t="s">
        <v>8418</v>
      </c>
    </row>
    <row r="3795" spans="1:2">
      <c r="A3795" s="321" t="s">
        <v>8419</v>
      </c>
      <c r="B3795" s="321" t="s">
        <v>8420</v>
      </c>
    </row>
    <row r="3796" spans="1:2">
      <c r="A3796" s="321" t="s">
        <v>8421</v>
      </c>
      <c r="B3796" s="321" t="s">
        <v>8422</v>
      </c>
    </row>
    <row r="3797" spans="1:2">
      <c r="A3797" s="321" t="s">
        <v>8423</v>
      </c>
      <c r="B3797" s="321" t="s">
        <v>8424</v>
      </c>
    </row>
    <row r="3798" spans="1:2">
      <c r="A3798" s="321" t="s">
        <v>8425</v>
      </c>
      <c r="B3798" s="321" t="s">
        <v>8426</v>
      </c>
    </row>
    <row r="3799" spans="1:2">
      <c r="A3799" s="321" t="s">
        <v>8427</v>
      </c>
      <c r="B3799" s="321" t="s">
        <v>8428</v>
      </c>
    </row>
    <row r="3800" spans="1:2">
      <c r="A3800" s="321" t="s">
        <v>8429</v>
      </c>
      <c r="B3800" s="321" t="s">
        <v>8430</v>
      </c>
    </row>
    <row r="3801" spans="1:2">
      <c r="A3801" s="321" t="s">
        <v>8431</v>
      </c>
      <c r="B3801" s="321" t="s">
        <v>8432</v>
      </c>
    </row>
    <row r="3802" spans="1:2">
      <c r="A3802" s="321" t="s">
        <v>8433</v>
      </c>
      <c r="B3802" s="321" t="s">
        <v>8434</v>
      </c>
    </row>
    <row r="3803" spans="1:2">
      <c r="A3803" s="321" t="s">
        <v>8435</v>
      </c>
      <c r="B3803" s="321" t="s">
        <v>8436</v>
      </c>
    </row>
    <row r="3804" spans="1:2">
      <c r="A3804" s="321" t="s">
        <v>8437</v>
      </c>
      <c r="B3804" s="321" t="s">
        <v>8438</v>
      </c>
    </row>
    <row r="3805" spans="1:2">
      <c r="A3805" s="321" t="s">
        <v>8439</v>
      </c>
      <c r="B3805" s="321" t="s">
        <v>8440</v>
      </c>
    </row>
    <row r="3806" spans="1:2">
      <c r="A3806" s="321" t="s">
        <v>8441</v>
      </c>
      <c r="B3806" s="321" t="s">
        <v>8442</v>
      </c>
    </row>
    <row r="3807" spans="1:2">
      <c r="A3807" s="321" t="s">
        <v>8443</v>
      </c>
      <c r="B3807" s="321" t="s">
        <v>8444</v>
      </c>
    </row>
    <row r="3808" spans="1:2">
      <c r="A3808" s="321" t="s">
        <v>8445</v>
      </c>
      <c r="B3808" s="321" t="s">
        <v>8446</v>
      </c>
    </row>
    <row r="3809" spans="1:2">
      <c r="A3809" s="321" t="s">
        <v>8447</v>
      </c>
      <c r="B3809" s="321" t="s">
        <v>8448</v>
      </c>
    </row>
    <row r="3810" spans="1:2">
      <c r="A3810" s="321" t="s">
        <v>8449</v>
      </c>
      <c r="B3810" s="321" t="s">
        <v>8450</v>
      </c>
    </row>
    <row r="3811" spans="1:2">
      <c r="A3811" s="321" t="s">
        <v>8451</v>
      </c>
      <c r="B3811" s="321" t="s">
        <v>8452</v>
      </c>
    </row>
    <row r="3812" spans="1:2">
      <c r="A3812" s="321" t="s">
        <v>8453</v>
      </c>
      <c r="B3812" s="321" t="s">
        <v>8454</v>
      </c>
    </row>
    <row r="3813" spans="1:2">
      <c r="A3813" s="321" t="s">
        <v>8455</v>
      </c>
      <c r="B3813" s="321" t="s">
        <v>8456</v>
      </c>
    </row>
    <row r="3814" spans="1:2">
      <c r="A3814" s="321" t="s">
        <v>8457</v>
      </c>
      <c r="B3814" s="321" t="s">
        <v>8458</v>
      </c>
    </row>
    <row r="3815" spans="1:2">
      <c r="A3815" s="321" t="s">
        <v>8459</v>
      </c>
      <c r="B3815" s="321" t="s">
        <v>8460</v>
      </c>
    </row>
    <row r="3816" spans="1:2">
      <c r="A3816" s="321" t="s">
        <v>8461</v>
      </c>
      <c r="B3816" s="321" t="s">
        <v>8462</v>
      </c>
    </row>
    <row r="3817" spans="1:2">
      <c r="A3817" s="321" t="s">
        <v>8463</v>
      </c>
      <c r="B3817" s="321" t="s">
        <v>8464</v>
      </c>
    </row>
    <row r="3818" spans="1:2">
      <c r="A3818" s="321" t="s">
        <v>8465</v>
      </c>
      <c r="B3818" s="321" t="s">
        <v>8466</v>
      </c>
    </row>
    <row r="3819" spans="1:2">
      <c r="A3819" s="321" t="s">
        <v>8467</v>
      </c>
      <c r="B3819" s="321" t="s">
        <v>8468</v>
      </c>
    </row>
    <row r="3820" spans="1:2">
      <c r="A3820" s="321" t="s">
        <v>8469</v>
      </c>
      <c r="B3820" s="321" t="s">
        <v>8470</v>
      </c>
    </row>
    <row r="3821" spans="1:2">
      <c r="A3821" s="321" t="s">
        <v>8471</v>
      </c>
      <c r="B3821" s="321" t="s">
        <v>8472</v>
      </c>
    </row>
    <row r="3822" spans="1:2">
      <c r="A3822" s="321" t="s">
        <v>512</v>
      </c>
      <c r="B3822" s="321" t="s">
        <v>513</v>
      </c>
    </row>
    <row r="3823" spans="1:2">
      <c r="A3823" s="321" t="s">
        <v>514</v>
      </c>
      <c r="B3823" s="321" t="s">
        <v>515</v>
      </c>
    </row>
    <row r="3824" spans="1:2">
      <c r="A3824" s="321" t="s">
        <v>516</v>
      </c>
      <c r="B3824" s="321" t="s">
        <v>517</v>
      </c>
    </row>
    <row r="3825" spans="1:2">
      <c r="A3825" s="321" t="s">
        <v>8473</v>
      </c>
      <c r="B3825" s="321" t="s">
        <v>8474</v>
      </c>
    </row>
    <row r="3826" spans="1:2">
      <c r="A3826" s="321" t="s">
        <v>8475</v>
      </c>
      <c r="B3826" s="321" t="s">
        <v>8476</v>
      </c>
    </row>
    <row r="3827" spans="1:2">
      <c r="A3827" s="321" t="s">
        <v>8477</v>
      </c>
      <c r="B3827" s="321" t="s">
        <v>8478</v>
      </c>
    </row>
    <row r="3828" spans="1:2">
      <c r="A3828" s="321" t="s">
        <v>8479</v>
      </c>
      <c r="B3828" s="321" t="s">
        <v>8480</v>
      </c>
    </row>
    <row r="3829" spans="1:2">
      <c r="A3829" s="321" t="s">
        <v>8481</v>
      </c>
      <c r="B3829" s="321" t="s">
        <v>8482</v>
      </c>
    </row>
    <row r="3830" spans="1:2">
      <c r="A3830" s="321" t="s">
        <v>8483</v>
      </c>
      <c r="B3830" s="321" t="s">
        <v>8484</v>
      </c>
    </row>
    <row r="3831" spans="1:2">
      <c r="A3831" s="321" t="s">
        <v>8485</v>
      </c>
      <c r="B3831" s="321" t="s">
        <v>8486</v>
      </c>
    </row>
    <row r="3832" spans="1:2">
      <c r="A3832" s="321" t="s">
        <v>8487</v>
      </c>
      <c r="B3832" s="321" t="s">
        <v>8488</v>
      </c>
    </row>
    <row r="3833" spans="1:2">
      <c r="A3833" s="321" t="s">
        <v>8489</v>
      </c>
      <c r="B3833" s="321" t="s">
        <v>8490</v>
      </c>
    </row>
    <row r="3834" spans="1:2">
      <c r="A3834" s="321" t="s">
        <v>8491</v>
      </c>
      <c r="B3834" s="321" t="s">
        <v>468</v>
      </c>
    </row>
    <row r="3835" spans="1:2">
      <c r="A3835" s="321" t="s">
        <v>8492</v>
      </c>
      <c r="B3835" s="321" t="s">
        <v>8493</v>
      </c>
    </row>
    <row r="3836" spans="1:2">
      <c r="A3836" s="321" t="s">
        <v>8494</v>
      </c>
      <c r="B3836" s="321" t="s">
        <v>8495</v>
      </c>
    </row>
    <row r="3837" spans="1:2">
      <c r="A3837" s="321" t="s">
        <v>8496</v>
      </c>
      <c r="B3837" s="321" t="s">
        <v>8497</v>
      </c>
    </row>
    <row r="3838" spans="1:2">
      <c r="A3838" s="321" t="s">
        <v>8498</v>
      </c>
      <c r="B3838" s="321" t="s">
        <v>8499</v>
      </c>
    </row>
    <row r="3839" spans="1:2">
      <c r="A3839" s="321" t="s">
        <v>8500</v>
      </c>
      <c r="B3839" s="321" t="s">
        <v>8501</v>
      </c>
    </row>
    <row r="3840" spans="1:2">
      <c r="A3840" s="321" t="s">
        <v>8502</v>
      </c>
      <c r="B3840" s="321" t="s">
        <v>8503</v>
      </c>
    </row>
    <row r="3841" spans="1:2">
      <c r="A3841" s="321" t="s">
        <v>8504</v>
      </c>
      <c r="B3841" s="321" t="s">
        <v>8505</v>
      </c>
    </row>
    <row r="3842" spans="1:2">
      <c r="A3842" s="321" t="s">
        <v>8506</v>
      </c>
      <c r="B3842" s="321" t="s">
        <v>8507</v>
      </c>
    </row>
    <row r="3843" spans="1:2">
      <c r="A3843" s="321" t="s">
        <v>8508</v>
      </c>
      <c r="B3843" s="321" t="s">
        <v>8509</v>
      </c>
    </row>
    <row r="3844" spans="1:2">
      <c r="A3844" s="321" t="s">
        <v>8510</v>
      </c>
      <c r="B3844" s="321" t="s">
        <v>8511</v>
      </c>
    </row>
    <row r="3845" spans="1:2">
      <c r="A3845" s="321" t="s">
        <v>8512</v>
      </c>
      <c r="B3845" s="321" t="s">
        <v>8513</v>
      </c>
    </row>
    <row r="3846" spans="1:2">
      <c r="A3846" s="321" t="s">
        <v>8514</v>
      </c>
      <c r="B3846" s="321" t="s">
        <v>8515</v>
      </c>
    </row>
    <row r="3847" spans="1:2">
      <c r="A3847" s="321" t="s">
        <v>8516</v>
      </c>
      <c r="B3847" s="321" t="s">
        <v>480</v>
      </c>
    </row>
    <row r="3848" spans="1:2">
      <c r="A3848" s="321" t="s">
        <v>8517</v>
      </c>
      <c r="B3848" s="321" t="s">
        <v>8518</v>
      </c>
    </row>
    <row r="3849" spans="1:2">
      <c r="A3849" s="321" t="s">
        <v>8519</v>
      </c>
      <c r="B3849" s="321" t="s">
        <v>531</v>
      </c>
    </row>
    <row r="3850" spans="1:2">
      <c r="A3850" s="321" t="s">
        <v>8520</v>
      </c>
      <c r="B3850" s="321" t="s">
        <v>8521</v>
      </c>
    </row>
    <row r="3851" spans="1:2">
      <c r="A3851" s="321" t="s">
        <v>8522</v>
      </c>
      <c r="B3851" s="321" t="s">
        <v>534</v>
      </c>
    </row>
    <row r="3852" spans="1:2">
      <c r="A3852" s="321" t="s">
        <v>8523</v>
      </c>
      <c r="B3852" s="321" t="s">
        <v>536</v>
      </c>
    </row>
    <row r="3853" spans="1:2">
      <c r="A3853" s="321" t="s">
        <v>8524</v>
      </c>
      <c r="B3853" s="321" t="s">
        <v>8525</v>
      </c>
    </row>
    <row r="3854" spans="1:2">
      <c r="A3854" s="321" t="s">
        <v>8526</v>
      </c>
      <c r="B3854" s="321" t="s">
        <v>8527</v>
      </c>
    </row>
    <row r="3855" spans="1:2">
      <c r="A3855" s="321" t="s">
        <v>8528</v>
      </c>
      <c r="B3855" s="321" t="s">
        <v>8529</v>
      </c>
    </row>
    <row r="3856" spans="1:2">
      <c r="A3856" s="321" t="s">
        <v>8530</v>
      </c>
      <c r="B3856" s="321" t="s">
        <v>8531</v>
      </c>
    </row>
    <row r="3857" spans="1:2">
      <c r="A3857" s="321" t="s">
        <v>8532</v>
      </c>
      <c r="B3857" s="321" t="s">
        <v>8533</v>
      </c>
    </row>
    <row r="3858" spans="1:2">
      <c r="A3858" s="321" t="s">
        <v>8534</v>
      </c>
      <c r="B3858" s="321" t="s">
        <v>8535</v>
      </c>
    </row>
    <row r="3859" spans="1:2">
      <c r="A3859" s="321" t="s">
        <v>8536</v>
      </c>
      <c r="B3859" s="321" t="s">
        <v>8537</v>
      </c>
    </row>
    <row r="3860" spans="1:2">
      <c r="A3860" s="321" t="s">
        <v>8538</v>
      </c>
      <c r="B3860" s="321" t="s">
        <v>8539</v>
      </c>
    </row>
    <row r="3861" spans="1:2">
      <c r="A3861" s="321" t="s">
        <v>483</v>
      </c>
      <c r="B3861" s="321" t="s">
        <v>8540</v>
      </c>
    </row>
    <row r="3862" spans="1:2">
      <c r="A3862" s="321" t="s">
        <v>8541</v>
      </c>
      <c r="B3862" s="321" t="s">
        <v>8542</v>
      </c>
    </row>
    <row r="3863" spans="1:2">
      <c r="A3863" s="321" t="s">
        <v>8543</v>
      </c>
      <c r="B3863" s="321" t="s">
        <v>8544</v>
      </c>
    </row>
    <row r="3864" spans="1:2">
      <c r="A3864" s="321" t="s">
        <v>8545</v>
      </c>
      <c r="B3864" s="321" t="s">
        <v>8546</v>
      </c>
    </row>
    <row r="3865" spans="1:2">
      <c r="A3865" s="321" t="s">
        <v>8547</v>
      </c>
      <c r="B3865" s="321" t="s">
        <v>521</v>
      </c>
    </row>
    <row r="3866" spans="1:2">
      <c r="A3866" s="321" t="s">
        <v>8548</v>
      </c>
      <c r="B3866" s="321" t="s">
        <v>8549</v>
      </c>
    </row>
    <row r="3867" spans="1:2">
      <c r="A3867" s="321" t="s">
        <v>8550</v>
      </c>
      <c r="B3867" s="321" t="s">
        <v>8551</v>
      </c>
    </row>
    <row r="3868" spans="1:2">
      <c r="A3868" s="321" t="s">
        <v>8552</v>
      </c>
      <c r="B3868" s="321" t="s">
        <v>8553</v>
      </c>
    </row>
    <row r="3869" spans="1:2">
      <c r="A3869" s="321" t="s">
        <v>8554</v>
      </c>
      <c r="B3869" s="321" t="s">
        <v>8555</v>
      </c>
    </row>
    <row r="3870" spans="1:2">
      <c r="A3870" s="321" t="s">
        <v>8556</v>
      </c>
      <c r="B3870" s="321" t="s">
        <v>8557</v>
      </c>
    </row>
    <row r="3871" spans="1:2">
      <c r="A3871" s="321" t="s">
        <v>8558</v>
      </c>
      <c r="B3871" s="321" t="s">
        <v>8559</v>
      </c>
    </row>
    <row r="3872" spans="1:2">
      <c r="A3872" s="321" t="s">
        <v>8560</v>
      </c>
      <c r="B3872" s="321" t="s">
        <v>8561</v>
      </c>
    </row>
    <row r="3873" spans="1:2">
      <c r="A3873" s="321" t="s">
        <v>8562</v>
      </c>
      <c r="B3873" s="321" t="s">
        <v>8563</v>
      </c>
    </row>
    <row r="3874" spans="1:2">
      <c r="A3874" s="321" t="s">
        <v>8564</v>
      </c>
      <c r="B3874" s="321" t="s">
        <v>8565</v>
      </c>
    </row>
    <row r="3875" spans="1:2">
      <c r="A3875" s="321" t="s">
        <v>8566</v>
      </c>
      <c r="B3875" s="321" t="s">
        <v>488</v>
      </c>
    </row>
    <row r="3876" spans="1:2">
      <c r="A3876" s="321" t="s">
        <v>8567</v>
      </c>
      <c r="B3876" s="321" t="s">
        <v>493</v>
      </c>
    </row>
    <row r="3877" spans="1:2">
      <c r="A3877" s="321" t="s">
        <v>8568</v>
      </c>
      <c r="B3877" s="321" t="s">
        <v>8569</v>
      </c>
    </row>
    <row r="3878" spans="1:2">
      <c r="A3878" s="321" t="s">
        <v>8570</v>
      </c>
      <c r="B3878" s="321" t="s">
        <v>8571</v>
      </c>
    </row>
    <row r="3879" spans="1:2">
      <c r="A3879" s="321" t="s">
        <v>8572</v>
      </c>
      <c r="B3879" s="321" t="s">
        <v>8573</v>
      </c>
    </row>
    <row r="3880" spans="1:2">
      <c r="A3880" s="321" t="s">
        <v>8574</v>
      </c>
      <c r="B3880" s="321" t="s">
        <v>8575</v>
      </c>
    </row>
    <row r="3881" spans="1:2">
      <c r="A3881" s="321" t="s">
        <v>8576</v>
      </c>
      <c r="B3881" s="321" t="s">
        <v>8577</v>
      </c>
    </row>
    <row r="3882" spans="1:2">
      <c r="A3882" s="321" t="s">
        <v>8578</v>
      </c>
      <c r="B3882" s="321" t="s">
        <v>8579</v>
      </c>
    </row>
    <row r="3883" spans="1:2">
      <c r="A3883" s="321" t="s">
        <v>8580</v>
      </c>
      <c r="B3883" s="321" t="s">
        <v>8581</v>
      </c>
    </row>
    <row r="3884" spans="1:2">
      <c r="A3884" s="321" t="s">
        <v>8582</v>
      </c>
      <c r="B3884" s="321" t="s">
        <v>8583</v>
      </c>
    </row>
    <row r="3885" spans="1:2">
      <c r="A3885" s="321" t="s">
        <v>8584</v>
      </c>
      <c r="B3885" s="321" t="s">
        <v>8585</v>
      </c>
    </row>
    <row r="3886" spans="1:2">
      <c r="A3886" s="321" t="s">
        <v>8586</v>
      </c>
      <c r="B3886" s="321" t="s">
        <v>8587</v>
      </c>
    </row>
    <row r="3887" spans="1:2">
      <c r="A3887" s="321" t="s">
        <v>8588</v>
      </c>
      <c r="B3887" s="321" t="s">
        <v>8589</v>
      </c>
    </row>
    <row r="3888" spans="1:2">
      <c r="A3888" s="321" t="s">
        <v>8590</v>
      </c>
      <c r="B3888" s="321" t="s">
        <v>8591</v>
      </c>
    </row>
    <row r="3889" spans="1:2">
      <c r="A3889" s="321" t="s">
        <v>8592</v>
      </c>
      <c r="B3889" s="321" t="s">
        <v>8593</v>
      </c>
    </row>
    <row r="3890" spans="1:2">
      <c r="A3890" s="321" t="s">
        <v>8594</v>
      </c>
      <c r="B3890" s="321" t="s">
        <v>8595</v>
      </c>
    </row>
    <row r="3891" spans="1:2">
      <c r="A3891" s="321" t="s">
        <v>8596</v>
      </c>
      <c r="B3891" s="321" t="s">
        <v>8597</v>
      </c>
    </row>
    <row r="3892" spans="1:2">
      <c r="A3892" s="321" t="s">
        <v>8598</v>
      </c>
      <c r="B3892" s="321" t="s">
        <v>8599</v>
      </c>
    </row>
    <row r="3893" spans="1:2">
      <c r="A3893" s="321" t="s">
        <v>8600</v>
      </c>
      <c r="B3893" s="321" t="s">
        <v>8601</v>
      </c>
    </row>
    <row r="3894" spans="1:2">
      <c r="A3894" s="321" t="s">
        <v>8602</v>
      </c>
      <c r="B3894" s="321" t="s">
        <v>8603</v>
      </c>
    </row>
    <row r="3895" spans="1:2">
      <c r="A3895" s="321" t="s">
        <v>8604</v>
      </c>
      <c r="B3895" s="321" t="s">
        <v>8605</v>
      </c>
    </row>
    <row r="3896" spans="1:2">
      <c r="A3896" s="321" t="s">
        <v>8606</v>
      </c>
      <c r="B3896" s="321" t="s">
        <v>8607</v>
      </c>
    </row>
    <row r="3897" spans="1:2">
      <c r="A3897" s="321" t="s">
        <v>8608</v>
      </c>
      <c r="B3897" s="321" t="s">
        <v>8609</v>
      </c>
    </row>
    <row r="3898" spans="1:2">
      <c r="A3898" s="321" t="s">
        <v>8610</v>
      </c>
      <c r="B3898" s="321" t="s">
        <v>8611</v>
      </c>
    </row>
    <row r="3899" spans="1:2">
      <c r="A3899" s="321" t="s">
        <v>8612</v>
      </c>
      <c r="B3899" s="321" t="s">
        <v>8613</v>
      </c>
    </row>
    <row r="3900" spans="1:2">
      <c r="A3900" s="321" t="s">
        <v>8614</v>
      </c>
      <c r="B3900" s="321" t="s">
        <v>8615</v>
      </c>
    </row>
    <row r="3901" spans="1:2">
      <c r="A3901" s="321" t="s">
        <v>8616</v>
      </c>
      <c r="B3901" s="321" t="s">
        <v>8617</v>
      </c>
    </row>
    <row r="3902" spans="1:2">
      <c r="A3902" s="321" t="s">
        <v>8618</v>
      </c>
      <c r="B3902" s="321" t="s">
        <v>8619</v>
      </c>
    </row>
    <row r="3903" spans="1:2">
      <c r="A3903" s="321" t="s">
        <v>8620</v>
      </c>
      <c r="B3903" s="321" t="s">
        <v>8621</v>
      </c>
    </row>
    <row r="3904" spans="1:2">
      <c r="A3904" s="321" t="s">
        <v>8622</v>
      </c>
      <c r="B3904" s="321" t="s">
        <v>8623</v>
      </c>
    </row>
    <row r="3905" spans="1:2">
      <c r="A3905" s="321" t="s">
        <v>8624</v>
      </c>
      <c r="B3905" s="321" t="s">
        <v>8625</v>
      </c>
    </row>
    <row r="3906" spans="1:2">
      <c r="A3906" s="321" t="s">
        <v>8626</v>
      </c>
      <c r="B3906" s="321" t="s">
        <v>8627</v>
      </c>
    </row>
    <row r="3907" spans="1:2">
      <c r="A3907" s="321" t="s">
        <v>8628</v>
      </c>
      <c r="B3907" s="321" t="s">
        <v>8629</v>
      </c>
    </row>
    <row r="3908" spans="1:2">
      <c r="A3908" s="321" t="s">
        <v>8630</v>
      </c>
      <c r="B3908" s="321" t="s">
        <v>8631</v>
      </c>
    </row>
    <row r="3909" spans="1:2">
      <c r="A3909" s="321" t="s">
        <v>8632</v>
      </c>
      <c r="B3909" s="321" t="s">
        <v>8633</v>
      </c>
    </row>
    <row r="3910" spans="1:2">
      <c r="A3910" s="321" t="s">
        <v>8634</v>
      </c>
      <c r="B3910" s="321" t="s">
        <v>8635</v>
      </c>
    </row>
    <row r="3911" spans="1:2">
      <c r="A3911" s="321" t="s">
        <v>8636</v>
      </c>
      <c r="B3911" s="321" t="s">
        <v>8637</v>
      </c>
    </row>
    <row r="3912" spans="1:2">
      <c r="A3912" s="321" t="s">
        <v>8638</v>
      </c>
      <c r="B3912" s="321" t="s">
        <v>8639</v>
      </c>
    </row>
    <row r="3913" spans="1:2">
      <c r="A3913" s="321" t="s">
        <v>8640</v>
      </c>
      <c r="B3913" s="321" t="s">
        <v>8641</v>
      </c>
    </row>
    <row r="3914" spans="1:2">
      <c r="A3914" s="321" t="s">
        <v>8642</v>
      </c>
      <c r="B3914" s="321" t="s">
        <v>8643</v>
      </c>
    </row>
    <row r="3915" spans="1:2">
      <c r="A3915" s="321" t="s">
        <v>8644</v>
      </c>
      <c r="B3915" s="321" t="s">
        <v>8645</v>
      </c>
    </row>
    <row r="3916" spans="1:2">
      <c r="A3916" s="321" t="s">
        <v>8646</v>
      </c>
      <c r="B3916" s="321" t="s">
        <v>8647</v>
      </c>
    </row>
    <row r="3917" spans="1:2">
      <c r="A3917" s="321" t="s">
        <v>8648</v>
      </c>
      <c r="B3917" s="321" t="s">
        <v>8649</v>
      </c>
    </row>
    <row r="3918" spans="1:2">
      <c r="A3918" s="321" t="s">
        <v>8650</v>
      </c>
      <c r="B3918" s="321" t="s">
        <v>8651</v>
      </c>
    </row>
    <row r="3919" spans="1:2">
      <c r="A3919" s="321" t="s">
        <v>8652</v>
      </c>
      <c r="B3919" s="321" t="s">
        <v>8653</v>
      </c>
    </row>
    <row r="3920" spans="1:2">
      <c r="A3920" s="321" t="s">
        <v>8654</v>
      </c>
      <c r="B3920" s="321" t="s">
        <v>8655</v>
      </c>
    </row>
    <row r="3921" spans="1:2">
      <c r="A3921" s="321" t="s">
        <v>8656</v>
      </c>
      <c r="B3921" s="321" t="s">
        <v>8657</v>
      </c>
    </row>
    <row r="3922" spans="1:2">
      <c r="A3922" s="321" t="s">
        <v>8658</v>
      </c>
      <c r="B3922" s="321" t="s">
        <v>8659</v>
      </c>
    </row>
    <row r="3923" spans="1:2">
      <c r="A3923" s="321" t="s">
        <v>8660</v>
      </c>
      <c r="B3923" s="321" t="s">
        <v>8661</v>
      </c>
    </row>
    <row r="3924" spans="1:2">
      <c r="A3924" s="321" t="s">
        <v>8662</v>
      </c>
      <c r="B3924" s="321" t="s">
        <v>8663</v>
      </c>
    </row>
    <row r="3925" spans="1:2">
      <c r="A3925" s="321" t="s">
        <v>8664</v>
      </c>
      <c r="B3925" s="321" t="s">
        <v>8665</v>
      </c>
    </row>
    <row r="3926" spans="1:2">
      <c r="A3926" s="321" t="s">
        <v>8666</v>
      </c>
      <c r="B3926" s="321" t="s">
        <v>8667</v>
      </c>
    </row>
    <row r="3927" spans="1:2">
      <c r="A3927" s="321" t="s">
        <v>8668</v>
      </c>
      <c r="B3927" s="321" t="s">
        <v>8669</v>
      </c>
    </row>
    <row r="3928" spans="1:2">
      <c r="A3928" s="321" t="s">
        <v>8670</v>
      </c>
      <c r="B3928" s="321" t="s">
        <v>8671</v>
      </c>
    </row>
    <row r="3929" spans="1:2">
      <c r="A3929" s="321" t="s">
        <v>8672</v>
      </c>
      <c r="B3929" s="321" t="s">
        <v>8673</v>
      </c>
    </row>
    <row r="3930" spans="1:2">
      <c r="A3930" s="321" t="s">
        <v>8674</v>
      </c>
      <c r="B3930" s="321" t="s">
        <v>8675</v>
      </c>
    </row>
    <row r="3931" spans="1:2">
      <c r="A3931" s="321" t="s">
        <v>8676</v>
      </c>
      <c r="B3931" s="321" t="s">
        <v>8677</v>
      </c>
    </row>
    <row r="3932" spans="1:2">
      <c r="A3932" s="321" t="s">
        <v>8678</v>
      </c>
      <c r="B3932" s="321" t="s">
        <v>8679</v>
      </c>
    </row>
    <row r="3933" spans="1:2">
      <c r="A3933" s="321" t="s">
        <v>8680</v>
      </c>
      <c r="B3933" s="321" t="s">
        <v>8681</v>
      </c>
    </row>
    <row r="3934" spans="1:2">
      <c r="A3934" s="321" t="s">
        <v>8682</v>
      </c>
      <c r="B3934" s="321" t="s">
        <v>8683</v>
      </c>
    </row>
    <row r="3935" spans="1:2">
      <c r="A3935" s="321" t="s">
        <v>8684</v>
      </c>
      <c r="B3935" s="321" t="s">
        <v>8685</v>
      </c>
    </row>
    <row r="3936" spans="1:2">
      <c r="A3936" s="321" t="s">
        <v>8686</v>
      </c>
      <c r="B3936" s="321" t="s">
        <v>8687</v>
      </c>
    </row>
    <row r="3937" spans="1:2">
      <c r="A3937" s="321" t="s">
        <v>8688</v>
      </c>
      <c r="B3937" s="321" t="s">
        <v>8689</v>
      </c>
    </row>
    <row r="3938" spans="1:2">
      <c r="A3938" s="321" t="s">
        <v>8690</v>
      </c>
      <c r="B3938" s="321" t="s">
        <v>8691</v>
      </c>
    </row>
    <row r="3939" spans="1:2">
      <c r="A3939" s="321" t="s">
        <v>8692</v>
      </c>
      <c r="B3939" s="321" t="s">
        <v>8693</v>
      </c>
    </row>
    <row r="3940" spans="1:2">
      <c r="A3940" s="321" t="s">
        <v>8694</v>
      </c>
      <c r="B3940" s="321" t="s">
        <v>8695</v>
      </c>
    </row>
    <row r="3941" spans="1:2">
      <c r="A3941" s="321" t="s">
        <v>8696</v>
      </c>
      <c r="B3941" s="321" t="s">
        <v>8697</v>
      </c>
    </row>
    <row r="3942" spans="1:2">
      <c r="A3942" s="321" t="s">
        <v>8698</v>
      </c>
      <c r="B3942" s="321" t="s">
        <v>8699</v>
      </c>
    </row>
    <row r="3943" spans="1:2">
      <c r="A3943" s="321" t="s">
        <v>8700</v>
      </c>
      <c r="B3943" s="321" t="s">
        <v>8701</v>
      </c>
    </row>
    <row r="3944" spans="1:2">
      <c r="A3944" s="321" t="s">
        <v>8702</v>
      </c>
      <c r="B3944" s="321" t="s">
        <v>8703</v>
      </c>
    </row>
    <row r="3945" spans="1:2">
      <c r="A3945" s="321" t="s">
        <v>8704</v>
      </c>
      <c r="B3945" s="321" t="s">
        <v>8705</v>
      </c>
    </row>
    <row r="3946" spans="1:2">
      <c r="A3946" s="321" t="s">
        <v>8706</v>
      </c>
      <c r="B3946" s="321" t="s">
        <v>8707</v>
      </c>
    </row>
    <row r="3947" spans="1:2">
      <c r="A3947" s="321" t="s">
        <v>8708</v>
      </c>
      <c r="B3947" s="321" t="s">
        <v>8709</v>
      </c>
    </row>
    <row r="3948" spans="1:2">
      <c r="A3948" s="321" t="s">
        <v>8710</v>
      </c>
      <c r="B3948" s="321" t="s">
        <v>8711</v>
      </c>
    </row>
    <row r="3949" spans="1:2">
      <c r="A3949" s="321" t="s">
        <v>8712</v>
      </c>
      <c r="B3949" s="321" t="s">
        <v>8713</v>
      </c>
    </row>
    <row r="3950" spans="1:2">
      <c r="A3950" s="321" t="s">
        <v>8714</v>
      </c>
      <c r="B3950" s="321" t="s">
        <v>8715</v>
      </c>
    </row>
    <row r="3951" spans="1:2">
      <c r="A3951" s="321" t="s">
        <v>8716</v>
      </c>
      <c r="B3951" s="321" t="s">
        <v>8717</v>
      </c>
    </row>
    <row r="3952" spans="1:2">
      <c r="A3952" s="321" t="s">
        <v>8718</v>
      </c>
      <c r="B3952" s="321" t="s">
        <v>8719</v>
      </c>
    </row>
    <row r="3953" spans="1:2">
      <c r="A3953" s="321" t="s">
        <v>8720</v>
      </c>
      <c r="B3953" s="321" t="s">
        <v>8721</v>
      </c>
    </row>
    <row r="3954" spans="1:2">
      <c r="A3954" s="321" t="s">
        <v>8722</v>
      </c>
      <c r="B3954" s="321" t="s">
        <v>8723</v>
      </c>
    </row>
    <row r="3955" spans="1:2">
      <c r="A3955" s="321" t="s">
        <v>8724</v>
      </c>
      <c r="B3955" s="321" t="s">
        <v>8725</v>
      </c>
    </row>
    <row r="3956" spans="1:2">
      <c r="A3956" s="321" t="s">
        <v>8726</v>
      </c>
      <c r="B3956" s="321" t="s">
        <v>8727</v>
      </c>
    </row>
    <row r="3957" spans="1:2">
      <c r="A3957" s="321" t="s">
        <v>8728</v>
      </c>
      <c r="B3957" s="321" t="s">
        <v>458</v>
      </c>
    </row>
    <row r="3958" spans="1:2">
      <c r="A3958" s="321" t="s">
        <v>8729</v>
      </c>
      <c r="B3958" s="321" t="s">
        <v>8730</v>
      </c>
    </row>
    <row r="3959" spans="1:2">
      <c r="A3959" s="321" t="s">
        <v>8731</v>
      </c>
      <c r="B3959" s="321" t="s">
        <v>8732</v>
      </c>
    </row>
    <row r="3960" spans="1:2">
      <c r="A3960" s="321" t="s">
        <v>8733</v>
      </c>
      <c r="B3960" s="321" t="s">
        <v>8734</v>
      </c>
    </row>
    <row r="3961" spans="1:2">
      <c r="A3961" s="321" t="s">
        <v>8735</v>
      </c>
      <c r="B3961" s="321" t="s">
        <v>8736</v>
      </c>
    </row>
    <row r="3962" spans="1:2">
      <c r="A3962" s="321" t="s">
        <v>8737</v>
      </c>
      <c r="B3962" s="321" t="s">
        <v>8738</v>
      </c>
    </row>
    <row r="3963" spans="1:2">
      <c r="A3963" s="321" t="s">
        <v>8739</v>
      </c>
      <c r="B3963" s="321" t="s">
        <v>8740</v>
      </c>
    </row>
    <row r="3964" spans="1:2">
      <c r="A3964" s="321" t="s">
        <v>8741</v>
      </c>
      <c r="B3964" s="321" t="s">
        <v>8742</v>
      </c>
    </row>
    <row r="3965" spans="1:2">
      <c r="A3965" s="321" t="s">
        <v>8743</v>
      </c>
      <c r="B3965" s="321" t="s">
        <v>8744</v>
      </c>
    </row>
    <row r="3966" spans="1:2">
      <c r="A3966" s="321" t="s">
        <v>8745</v>
      </c>
      <c r="B3966" s="321" t="s">
        <v>8746</v>
      </c>
    </row>
    <row r="3967" spans="1:2">
      <c r="A3967" s="321" t="s">
        <v>8747</v>
      </c>
      <c r="B3967" s="321" t="s">
        <v>8748</v>
      </c>
    </row>
    <row r="3968" spans="1:2">
      <c r="A3968" s="321" t="s">
        <v>8749</v>
      </c>
      <c r="B3968" s="321" t="s">
        <v>8750</v>
      </c>
    </row>
    <row r="3969" spans="1:2">
      <c r="A3969" s="321" t="s">
        <v>8751</v>
      </c>
      <c r="B3969" s="321" t="s">
        <v>8752</v>
      </c>
    </row>
    <row r="3970" spans="1:2">
      <c r="A3970" s="321" t="s">
        <v>8753</v>
      </c>
      <c r="B3970" s="321" t="s">
        <v>8754</v>
      </c>
    </row>
    <row r="3971" spans="1:2">
      <c r="A3971" s="321" t="s">
        <v>8755</v>
      </c>
      <c r="B3971" s="321" t="s">
        <v>8756</v>
      </c>
    </row>
    <row r="3972" spans="1:2">
      <c r="A3972" s="321" t="s">
        <v>8757</v>
      </c>
      <c r="B3972" s="321" t="s">
        <v>8758</v>
      </c>
    </row>
    <row r="3973" spans="1:2">
      <c r="A3973" s="321" t="s">
        <v>8759</v>
      </c>
      <c r="B3973" s="321" t="s">
        <v>470</v>
      </c>
    </row>
    <row r="3974" spans="1:2">
      <c r="A3974" s="321" t="s">
        <v>8760</v>
      </c>
      <c r="B3974" s="321" t="s">
        <v>472</v>
      </c>
    </row>
    <row r="3975" spans="1:2">
      <c r="A3975" s="321" t="s">
        <v>8761</v>
      </c>
      <c r="B3975" s="321" t="s">
        <v>8762</v>
      </c>
    </row>
    <row r="3976" spans="1:2">
      <c r="A3976" s="321" t="s">
        <v>8763</v>
      </c>
      <c r="B3976" s="321" t="s">
        <v>8764</v>
      </c>
    </row>
    <row r="3977" spans="1:2">
      <c r="A3977" s="321" t="s">
        <v>8765</v>
      </c>
      <c r="B3977" s="321" t="s">
        <v>8766</v>
      </c>
    </row>
    <row r="3978" spans="1:2">
      <c r="A3978" s="321" t="s">
        <v>8767</v>
      </c>
      <c r="B3978" s="321" t="s">
        <v>527</v>
      </c>
    </row>
    <row r="3979" spans="1:2">
      <c r="A3979" s="321" t="s">
        <v>8768</v>
      </c>
      <c r="B3979" s="321" t="s">
        <v>529</v>
      </c>
    </row>
    <row r="3980" spans="1:2">
      <c r="A3980" s="321" t="s">
        <v>8769</v>
      </c>
      <c r="B3980" s="321" t="s">
        <v>8770</v>
      </c>
    </row>
    <row r="3981" spans="1:2">
      <c r="A3981" s="321" t="s">
        <v>8771</v>
      </c>
      <c r="B3981" s="321" t="s">
        <v>8772</v>
      </c>
    </row>
    <row r="3982" spans="1:2">
      <c r="A3982" s="321" t="s">
        <v>8773</v>
      </c>
      <c r="B3982" s="321" t="s">
        <v>8774</v>
      </c>
    </row>
    <row r="3983" spans="1:2">
      <c r="A3983" s="321" t="s">
        <v>8775</v>
      </c>
      <c r="B3983" s="321" t="s">
        <v>8776</v>
      </c>
    </row>
    <row r="3984" spans="1:2">
      <c r="A3984" s="321" t="s">
        <v>8777</v>
      </c>
      <c r="B3984" s="321" t="s">
        <v>8778</v>
      </c>
    </row>
    <row r="3985" spans="1:2">
      <c r="A3985" s="321" t="s">
        <v>8779</v>
      </c>
      <c r="B3985" s="321" t="s">
        <v>8780</v>
      </c>
    </row>
    <row r="3986" spans="1:2">
      <c r="A3986" s="321" t="s">
        <v>8781</v>
      </c>
      <c r="B3986" s="321" t="s">
        <v>8782</v>
      </c>
    </row>
    <row r="3987" spans="1:2">
      <c r="A3987" s="321" t="s">
        <v>8783</v>
      </c>
      <c r="B3987" s="321" t="s">
        <v>8784</v>
      </c>
    </row>
    <row r="3988" spans="1:2">
      <c r="A3988" s="321" t="s">
        <v>8785</v>
      </c>
      <c r="B3988" s="321" t="s">
        <v>8786</v>
      </c>
    </row>
    <row r="3989" spans="1:2">
      <c r="A3989" s="321" t="s">
        <v>8787</v>
      </c>
      <c r="B3989" s="321" t="s">
        <v>8788</v>
      </c>
    </row>
    <row r="3990" spans="1:2">
      <c r="A3990" s="321" t="s">
        <v>8789</v>
      </c>
      <c r="B3990" s="321" t="s">
        <v>8790</v>
      </c>
    </row>
    <row r="3991" spans="1:2">
      <c r="A3991" s="321" t="s">
        <v>8791</v>
      </c>
      <c r="B3991" s="321" t="s">
        <v>8792</v>
      </c>
    </row>
    <row r="3992" spans="1:2">
      <c r="A3992" s="321" t="s">
        <v>8793</v>
      </c>
      <c r="B3992" s="321" t="s">
        <v>8794</v>
      </c>
    </row>
    <row r="3993" spans="1:2">
      <c r="A3993" s="321" t="s">
        <v>8795</v>
      </c>
      <c r="B3993" s="321" t="s">
        <v>8796</v>
      </c>
    </row>
    <row r="3994" spans="1:2">
      <c r="A3994" s="321" t="s">
        <v>8797</v>
      </c>
      <c r="B3994" s="321" t="s">
        <v>8798</v>
      </c>
    </row>
    <row r="3995" spans="1:2">
      <c r="A3995" s="321" t="s">
        <v>8799</v>
      </c>
      <c r="B3995" s="321" t="s">
        <v>8800</v>
      </c>
    </row>
    <row r="3996" spans="1:2">
      <c r="A3996" s="321" t="s">
        <v>8801</v>
      </c>
      <c r="B3996" s="321" t="s">
        <v>8802</v>
      </c>
    </row>
    <row r="3997" spans="1:2">
      <c r="A3997" s="321" t="s">
        <v>8803</v>
      </c>
      <c r="B3997" s="321" t="s">
        <v>8804</v>
      </c>
    </row>
    <row r="3998" spans="1:2">
      <c r="A3998" s="321" t="s">
        <v>8805</v>
      </c>
      <c r="B3998" s="321" t="s">
        <v>8806</v>
      </c>
    </row>
    <row r="3999" spans="1:2">
      <c r="A3999" s="321" t="s">
        <v>8807</v>
      </c>
      <c r="B3999" s="321" t="s">
        <v>8808</v>
      </c>
    </row>
    <row r="4000" spans="1:2">
      <c r="A4000" s="321" t="s">
        <v>8809</v>
      </c>
      <c r="B4000" s="321" t="s">
        <v>8810</v>
      </c>
    </row>
    <row r="4001" spans="1:2">
      <c r="A4001" s="321" t="s">
        <v>8811</v>
      </c>
      <c r="B4001" s="321" t="s">
        <v>8812</v>
      </c>
    </row>
    <row r="4002" spans="1:2">
      <c r="A4002" s="321" t="s">
        <v>8813</v>
      </c>
      <c r="B4002" s="321" t="s">
        <v>8814</v>
      </c>
    </row>
    <row r="4003" spans="1:2">
      <c r="A4003" s="321" t="s">
        <v>8815</v>
      </c>
      <c r="B4003" s="321" t="s">
        <v>8816</v>
      </c>
    </row>
    <row r="4004" spans="1:2">
      <c r="A4004" s="321" t="s">
        <v>8817</v>
      </c>
      <c r="B4004" s="321" t="s">
        <v>8818</v>
      </c>
    </row>
    <row r="4005" spans="1:2">
      <c r="A4005" s="321" t="s">
        <v>8819</v>
      </c>
      <c r="B4005" s="321" t="s">
        <v>8820</v>
      </c>
    </row>
    <row r="4006" spans="1:2">
      <c r="A4006" s="321" t="s">
        <v>8821</v>
      </c>
      <c r="B4006" s="321" t="s">
        <v>8822</v>
      </c>
    </row>
    <row r="4007" spans="1:2">
      <c r="A4007" s="321" t="s">
        <v>8823</v>
      </c>
      <c r="B4007" s="321" t="s">
        <v>8824</v>
      </c>
    </row>
    <row r="4008" spans="1:2">
      <c r="A4008" s="321" t="s">
        <v>8825</v>
      </c>
      <c r="B4008" s="321" t="s">
        <v>8826</v>
      </c>
    </row>
    <row r="4009" spans="1:2">
      <c r="A4009" s="321" t="s">
        <v>8827</v>
      </c>
      <c r="B4009" s="321" t="s">
        <v>8828</v>
      </c>
    </row>
    <row r="4010" spans="1:2">
      <c r="A4010" s="321" t="s">
        <v>8829</v>
      </c>
      <c r="B4010" s="321" t="s">
        <v>8830</v>
      </c>
    </row>
    <row r="4011" spans="1:2">
      <c r="A4011" s="321" t="s">
        <v>8831</v>
      </c>
      <c r="B4011" s="321" t="s">
        <v>8832</v>
      </c>
    </row>
    <row r="4012" spans="1:2">
      <c r="A4012" s="321" t="s">
        <v>8833</v>
      </c>
      <c r="B4012" s="321" t="s">
        <v>8834</v>
      </c>
    </row>
    <row r="4013" spans="1:2">
      <c r="A4013" s="321" t="s">
        <v>8835</v>
      </c>
      <c r="B4013" s="321" t="s">
        <v>8836</v>
      </c>
    </row>
    <row r="4014" spans="1:2">
      <c r="A4014" s="321" t="s">
        <v>8837</v>
      </c>
      <c r="B4014" s="321" t="s">
        <v>8838</v>
      </c>
    </row>
    <row r="4015" spans="1:2">
      <c r="A4015" s="321" t="s">
        <v>8839</v>
      </c>
      <c r="B4015" s="321" t="s">
        <v>8840</v>
      </c>
    </row>
    <row r="4016" spans="1:2">
      <c r="A4016" s="321" t="s">
        <v>8841</v>
      </c>
      <c r="B4016" s="321" t="s">
        <v>8842</v>
      </c>
    </row>
    <row r="4017" spans="1:2">
      <c r="A4017" s="321" t="s">
        <v>8843</v>
      </c>
      <c r="B4017" s="321" t="s">
        <v>8844</v>
      </c>
    </row>
    <row r="4018" spans="1:2">
      <c r="A4018" s="321" t="s">
        <v>8845</v>
      </c>
      <c r="B4018" s="321" t="s">
        <v>8846</v>
      </c>
    </row>
    <row r="4019" spans="1:2">
      <c r="A4019" s="321" t="s">
        <v>8847</v>
      </c>
      <c r="B4019" s="321" t="s">
        <v>8848</v>
      </c>
    </row>
    <row r="4020" spans="1:2">
      <c r="A4020" s="321" t="s">
        <v>8849</v>
      </c>
      <c r="B4020" s="321" t="s">
        <v>8850</v>
      </c>
    </row>
    <row r="4021" spans="1:2">
      <c r="A4021" s="321" t="s">
        <v>8851</v>
      </c>
      <c r="B4021" s="321" t="s">
        <v>8852</v>
      </c>
    </row>
    <row r="4022" spans="1:2">
      <c r="A4022" s="321" t="s">
        <v>8853</v>
      </c>
      <c r="B4022" s="321" t="s">
        <v>8854</v>
      </c>
    </row>
    <row r="4023" spans="1:2">
      <c r="A4023" s="321" t="s">
        <v>8855</v>
      </c>
      <c r="B4023" s="321" t="s">
        <v>8856</v>
      </c>
    </row>
    <row r="4024" spans="1:2">
      <c r="A4024" s="321" t="s">
        <v>8857</v>
      </c>
      <c r="B4024" s="321" t="s">
        <v>8858</v>
      </c>
    </row>
    <row r="4025" spans="1:2">
      <c r="A4025" s="321" t="s">
        <v>8859</v>
      </c>
      <c r="B4025" s="321" t="s">
        <v>8860</v>
      </c>
    </row>
    <row r="4026" spans="1:2">
      <c r="A4026" s="321" t="s">
        <v>8861</v>
      </c>
      <c r="B4026" s="321" t="s">
        <v>8862</v>
      </c>
    </row>
    <row r="4027" spans="1:2">
      <c r="A4027" s="321" t="s">
        <v>8863</v>
      </c>
      <c r="B4027" s="321" t="s">
        <v>8864</v>
      </c>
    </row>
    <row r="4028" spans="1:2">
      <c r="A4028" s="321" t="s">
        <v>8865</v>
      </c>
      <c r="B4028" s="321" t="s">
        <v>8866</v>
      </c>
    </row>
    <row r="4029" spans="1:2">
      <c r="A4029" s="321" t="s">
        <v>8867</v>
      </c>
      <c r="B4029" s="321" t="s">
        <v>8868</v>
      </c>
    </row>
    <row r="4030" spans="1:2">
      <c r="A4030" s="321" t="s">
        <v>8869</v>
      </c>
      <c r="B4030" s="321" t="s">
        <v>8870</v>
      </c>
    </row>
    <row r="4031" spans="1:2">
      <c r="A4031" s="321" t="s">
        <v>8871</v>
      </c>
      <c r="B4031" s="321" t="s">
        <v>8872</v>
      </c>
    </row>
    <row r="4032" spans="1:2">
      <c r="A4032" s="321" t="s">
        <v>8873</v>
      </c>
      <c r="B4032" s="321" t="s">
        <v>8874</v>
      </c>
    </row>
    <row r="4033" spans="1:2">
      <c r="A4033" s="321" t="s">
        <v>8875</v>
      </c>
      <c r="B4033" s="321" t="s">
        <v>8876</v>
      </c>
    </row>
    <row r="4034" spans="1:2">
      <c r="A4034" s="321" t="s">
        <v>8877</v>
      </c>
      <c r="B4034" s="321" t="s">
        <v>8878</v>
      </c>
    </row>
    <row r="4035" spans="1:2">
      <c r="A4035" s="321" t="s">
        <v>8879</v>
      </c>
      <c r="B4035" s="321" t="s">
        <v>8880</v>
      </c>
    </row>
    <row r="4036" spans="1:2">
      <c r="A4036" s="321" t="s">
        <v>8881</v>
      </c>
      <c r="B4036" s="321" t="s">
        <v>8882</v>
      </c>
    </row>
    <row r="4037" spans="1:2">
      <c r="A4037" s="321" t="s">
        <v>8883</v>
      </c>
      <c r="B4037" s="321" t="s">
        <v>8884</v>
      </c>
    </row>
    <row r="4038" spans="1:2">
      <c r="A4038" s="321" t="s">
        <v>8885</v>
      </c>
      <c r="B4038" s="321" t="s">
        <v>8886</v>
      </c>
    </row>
    <row r="4039" spans="1:2">
      <c r="A4039" s="321" t="s">
        <v>8887</v>
      </c>
      <c r="B4039" s="321" t="s">
        <v>8888</v>
      </c>
    </row>
    <row r="4040" spans="1:2">
      <c r="A4040" s="321" t="s">
        <v>8889</v>
      </c>
      <c r="B4040" s="321" t="s">
        <v>8890</v>
      </c>
    </row>
    <row r="4041" spans="1:2">
      <c r="A4041" s="321" t="s">
        <v>8891</v>
      </c>
      <c r="B4041" s="321" t="s">
        <v>8892</v>
      </c>
    </row>
    <row r="4042" spans="1:2">
      <c r="A4042" s="321" t="s">
        <v>8893</v>
      </c>
      <c r="B4042" s="321" t="s">
        <v>8894</v>
      </c>
    </row>
    <row r="4043" spans="1:2">
      <c r="A4043" s="321" t="s">
        <v>8895</v>
      </c>
      <c r="B4043" s="321" t="s">
        <v>8896</v>
      </c>
    </row>
    <row r="4044" spans="1:2">
      <c r="A4044" s="321" t="s">
        <v>8897</v>
      </c>
      <c r="B4044" s="321" t="s">
        <v>8898</v>
      </c>
    </row>
    <row r="4045" spans="1:2">
      <c r="A4045" s="321" t="s">
        <v>8899</v>
      </c>
      <c r="B4045" s="321" t="s">
        <v>8900</v>
      </c>
    </row>
    <row r="4046" spans="1:2">
      <c r="A4046" s="321" t="s">
        <v>8901</v>
      </c>
      <c r="B4046" s="321" t="s">
        <v>8902</v>
      </c>
    </row>
    <row r="4047" spans="1:2">
      <c r="A4047" s="321" t="s">
        <v>8903</v>
      </c>
      <c r="B4047" s="321" t="s">
        <v>8904</v>
      </c>
    </row>
    <row r="4048" spans="1:2">
      <c r="A4048" s="321" t="s">
        <v>8905</v>
      </c>
      <c r="B4048" s="321" t="s">
        <v>8906</v>
      </c>
    </row>
    <row r="4049" spans="1:2">
      <c r="A4049" s="321" t="s">
        <v>8907</v>
      </c>
      <c r="B4049" s="321" t="s">
        <v>8908</v>
      </c>
    </row>
    <row r="4050" spans="1:2">
      <c r="A4050" s="321" t="s">
        <v>8909</v>
      </c>
      <c r="B4050" s="321" t="s">
        <v>8910</v>
      </c>
    </row>
    <row r="4051" spans="1:2">
      <c r="A4051" s="321" t="s">
        <v>8911</v>
      </c>
      <c r="B4051" s="321" t="s">
        <v>8912</v>
      </c>
    </row>
    <row r="4052" spans="1:2">
      <c r="A4052" s="321" t="s">
        <v>8913</v>
      </c>
      <c r="B4052" s="321" t="s">
        <v>8914</v>
      </c>
    </row>
    <row r="4053" spans="1:2">
      <c r="A4053" s="321" t="s">
        <v>8915</v>
      </c>
      <c r="B4053" s="321" t="s">
        <v>8916</v>
      </c>
    </row>
    <row r="4054" spans="1:2">
      <c r="A4054" s="321" t="s">
        <v>8917</v>
      </c>
      <c r="B4054" s="321" t="s">
        <v>8918</v>
      </c>
    </row>
    <row r="4055" spans="1:2">
      <c r="A4055" s="321" t="s">
        <v>8919</v>
      </c>
      <c r="B4055" s="321" t="s">
        <v>8920</v>
      </c>
    </row>
    <row r="4056" spans="1:2">
      <c r="A4056" s="321" t="s">
        <v>8921</v>
      </c>
      <c r="B4056" s="321" t="s">
        <v>8922</v>
      </c>
    </row>
    <row r="4057" spans="1:2">
      <c r="A4057" s="321" t="s">
        <v>8923</v>
      </c>
      <c r="B4057" s="321" t="s">
        <v>8924</v>
      </c>
    </row>
    <row r="4058" spans="1:2">
      <c r="A4058" s="321" t="s">
        <v>8925</v>
      </c>
      <c r="B4058" s="321" t="s">
        <v>8926</v>
      </c>
    </row>
    <row r="4059" spans="1:2">
      <c r="A4059" s="321" t="s">
        <v>8927</v>
      </c>
      <c r="B4059" s="321" t="s">
        <v>8928</v>
      </c>
    </row>
    <row r="4060" spans="1:2">
      <c r="A4060" s="321" t="s">
        <v>8929</v>
      </c>
      <c r="B4060" s="321" t="s">
        <v>8930</v>
      </c>
    </row>
    <row r="4061" spans="1:2">
      <c r="A4061" s="321" t="s">
        <v>8931</v>
      </c>
      <c r="B4061" s="321" t="s">
        <v>8932</v>
      </c>
    </row>
    <row r="4062" spans="1:2">
      <c r="A4062" s="321" t="s">
        <v>8933</v>
      </c>
      <c r="B4062" s="321" t="s">
        <v>8934</v>
      </c>
    </row>
    <row r="4063" spans="1:2">
      <c r="A4063" s="321" t="s">
        <v>8935</v>
      </c>
      <c r="B4063" s="321" t="s">
        <v>8936</v>
      </c>
    </row>
    <row r="4064" spans="1:2">
      <c r="A4064" s="321" t="s">
        <v>8937</v>
      </c>
      <c r="B4064" s="321" t="s">
        <v>8938</v>
      </c>
    </row>
    <row r="4065" spans="1:2">
      <c r="A4065" s="321" t="s">
        <v>8939</v>
      </c>
      <c r="B4065" s="321" t="s">
        <v>8940</v>
      </c>
    </row>
    <row r="4066" spans="1:2">
      <c r="A4066" s="321" t="s">
        <v>8941</v>
      </c>
      <c r="B4066" s="321" t="s">
        <v>8942</v>
      </c>
    </row>
    <row r="4067" spans="1:2">
      <c r="A4067" s="321" t="s">
        <v>8943</v>
      </c>
      <c r="B4067" s="321" t="s">
        <v>8944</v>
      </c>
    </row>
    <row r="4068" spans="1:2">
      <c r="A4068" s="321" t="s">
        <v>8945</v>
      </c>
      <c r="B4068" s="321" t="s">
        <v>8946</v>
      </c>
    </row>
    <row r="4069" spans="1:2">
      <c r="A4069" s="321" t="s">
        <v>8947</v>
      </c>
      <c r="B4069" s="321" t="s">
        <v>8948</v>
      </c>
    </row>
    <row r="4070" spans="1:2">
      <c r="A4070" s="321" t="s">
        <v>8949</v>
      </c>
      <c r="B4070" s="321" t="s">
        <v>8950</v>
      </c>
    </row>
    <row r="4071" spans="1:2">
      <c r="A4071" s="321" t="s">
        <v>8951</v>
      </c>
      <c r="B4071" s="321" t="s">
        <v>8952</v>
      </c>
    </row>
    <row r="4072" spans="1:2">
      <c r="A4072" s="321" t="s">
        <v>8953</v>
      </c>
      <c r="B4072" s="321" t="s">
        <v>8954</v>
      </c>
    </row>
    <row r="4073" spans="1:2">
      <c r="A4073" s="321" t="s">
        <v>8955</v>
      </c>
      <c r="B4073" s="321" t="s">
        <v>8956</v>
      </c>
    </row>
    <row r="4074" spans="1:2">
      <c r="A4074" s="321" t="s">
        <v>8957</v>
      </c>
      <c r="B4074" s="321" t="s">
        <v>8958</v>
      </c>
    </row>
    <row r="4075" spans="1:2">
      <c r="A4075" s="321" t="s">
        <v>8959</v>
      </c>
      <c r="B4075" s="321" t="s">
        <v>8960</v>
      </c>
    </row>
    <row r="4076" spans="1:2">
      <c r="A4076" s="321" t="s">
        <v>8961</v>
      </c>
      <c r="B4076" s="321" t="s">
        <v>8962</v>
      </c>
    </row>
    <row r="4077" spans="1:2">
      <c r="A4077" s="321" t="s">
        <v>8963</v>
      </c>
      <c r="B4077" s="321" t="s">
        <v>8964</v>
      </c>
    </row>
    <row r="4078" spans="1:2">
      <c r="A4078" s="321" t="s">
        <v>8965</v>
      </c>
      <c r="B4078" s="321" t="s">
        <v>8966</v>
      </c>
    </row>
    <row r="4079" spans="1:2">
      <c r="A4079" s="321" t="s">
        <v>8967</v>
      </c>
      <c r="B4079" s="321" t="s">
        <v>8968</v>
      </c>
    </row>
    <row r="4080" spans="1:2">
      <c r="A4080" s="321" t="s">
        <v>8969</v>
      </c>
      <c r="B4080" s="321" t="s">
        <v>8970</v>
      </c>
    </row>
    <row r="4081" spans="1:2">
      <c r="A4081" s="321" t="s">
        <v>8971</v>
      </c>
      <c r="B4081" s="321" t="s">
        <v>8972</v>
      </c>
    </row>
    <row r="4082" spans="1:2">
      <c r="A4082" s="321" t="s">
        <v>8973</v>
      </c>
      <c r="B4082" s="321" t="s">
        <v>8974</v>
      </c>
    </row>
    <row r="4083" spans="1:2">
      <c r="A4083" s="321" t="s">
        <v>8975</v>
      </c>
      <c r="B4083" s="321" t="s">
        <v>8976</v>
      </c>
    </row>
    <row r="4084" spans="1:2">
      <c r="A4084" s="321" t="s">
        <v>8977</v>
      </c>
      <c r="B4084" s="321" t="s">
        <v>8978</v>
      </c>
    </row>
    <row r="4085" spans="1:2">
      <c r="A4085" s="321" t="s">
        <v>8979</v>
      </c>
      <c r="B4085" s="321" t="s">
        <v>8980</v>
      </c>
    </row>
    <row r="4086" spans="1:2">
      <c r="A4086" s="321" t="s">
        <v>8981</v>
      </c>
      <c r="B4086" s="321" t="s">
        <v>8982</v>
      </c>
    </row>
    <row r="4087" spans="1:2">
      <c r="A4087" s="321" t="s">
        <v>8983</v>
      </c>
      <c r="B4087" s="321" t="s">
        <v>8984</v>
      </c>
    </row>
    <row r="4088" spans="1:2">
      <c r="A4088" s="321" t="s">
        <v>8985</v>
      </c>
      <c r="B4088" s="321" t="s">
        <v>8986</v>
      </c>
    </row>
    <row r="4089" spans="1:2">
      <c r="A4089" s="321" t="s">
        <v>8987</v>
      </c>
      <c r="B4089" s="321" t="s">
        <v>8988</v>
      </c>
    </row>
    <row r="4090" spans="1:2">
      <c r="A4090" s="321" t="s">
        <v>8989</v>
      </c>
      <c r="B4090" s="321" t="s">
        <v>8990</v>
      </c>
    </row>
    <row r="4091" spans="1:2">
      <c r="A4091" s="321" t="s">
        <v>8991</v>
      </c>
      <c r="B4091" s="321" t="s">
        <v>8992</v>
      </c>
    </row>
    <row r="4092" spans="1:2">
      <c r="A4092" s="321" t="s">
        <v>8993</v>
      </c>
      <c r="B4092" s="321" t="s">
        <v>8994</v>
      </c>
    </row>
    <row r="4093" spans="1:2">
      <c r="A4093" s="321" t="s">
        <v>8995</v>
      </c>
      <c r="B4093" s="321" t="s">
        <v>8996</v>
      </c>
    </row>
    <row r="4094" spans="1:2">
      <c r="A4094" s="321" t="s">
        <v>8997</v>
      </c>
      <c r="B4094" s="321" t="s">
        <v>8998</v>
      </c>
    </row>
    <row r="4095" spans="1:2">
      <c r="A4095" s="321" t="s">
        <v>8999</v>
      </c>
      <c r="B4095" s="321" t="s">
        <v>9000</v>
      </c>
    </row>
    <row r="4096" spans="1:2">
      <c r="A4096" s="321" t="s">
        <v>9001</v>
      </c>
      <c r="B4096" s="321" t="s">
        <v>9002</v>
      </c>
    </row>
    <row r="4097" spans="1:2">
      <c r="A4097" s="321" t="s">
        <v>9003</v>
      </c>
      <c r="B4097" s="321" t="s">
        <v>9004</v>
      </c>
    </row>
    <row r="4098" spans="1:2">
      <c r="A4098" s="321" t="s">
        <v>9005</v>
      </c>
      <c r="B4098" s="321" t="s">
        <v>9006</v>
      </c>
    </row>
    <row r="4099" spans="1:2">
      <c r="A4099" s="321" t="s">
        <v>9007</v>
      </c>
      <c r="B4099" s="321" t="s">
        <v>9008</v>
      </c>
    </row>
    <row r="4100" spans="1:2">
      <c r="A4100" s="321" t="s">
        <v>9009</v>
      </c>
      <c r="B4100" s="321" t="s">
        <v>9010</v>
      </c>
    </row>
    <row r="4101" spans="1:2">
      <c r="A4101" s="321" t="s">
        <v>9011</v>
      </c>
      <c r="B4101" s="321" t="s">
        <v>9012</v>
      </c>
    </row>
    <row r="4102" spans="1:2">
      <c r="A4102" s="321" t="s">
        <v>9013</v>
      </c>
      <c r="B4102" s="321" t="s">
        <v>9014</v>
      </c>
    </row>
    <row r="4103" spans="1:2">
      <c r="A4103" s="321" t="s">
        <v>9015</v>
      </c>
      <c r="B4103" s="321" t="s">
        <v>9016</v>
      </c>
    </row>
    <row r="4104" spans="1:2">
      <c r="A4104" s="321" t="s">
        <v>9017</v>
      </c>
      <c r="B4104" s="321" t="s">
        <v>9018</v>
      </c>
    </row>
    <row r="4105" spans="1:2">
      <c r="A4105" s="321" t="s">
        <v>9019</v>
      </c>
      <c r="B4105" s="321" t="s">
        <v>9020</v>
      </c>
    </row>
    <row r="4106" spans="1:2">
      <c r="A4106" s="321" t="s">
        <v>9021</v>
      </c>
      <c r="B4106" s="321" t="s">
        <v>9022</v>
      </c>
    </row>
    <row r="4107" spans="1:2">
      <c r="A4107" s="321" t="s">
        <v>9023</v>
      </c>
      <c r="B4107" s="321" t="s">
        <v>9024</v>
      </c>
    </row>
    <row r="4108" spans="1:2">
      <c r="A4108" s="321" t="s">
        <v>9025</v>
      </c>
      <c r="B4108" s="321" t="s">
        <v>9026</v>
      </c>
    </row>
    <row r="4109" spans="1:2">
      <c r="A4109" s="321" t="s">
        <v>9027</v>
      </c>
      <c r="B4109" s="321" t="s">
        <v>9028</v>
      </c>
    </row>
    <row r="4110" spans="1:2">
      <c r="A4110" s="321" t="s">
        <v>9029</v>
      </c>
      <c r="B4110" s="321" t="s">
        <v>9030</v>
      </c>
    </row>
    <row r="4111" spans="1:2">
      <c r="A4111" s="321" t="s">
        <v>9031</v>
      </c>
      <c r="B4111" s="321" t="s">
        <v>9032</v>
      </c>
    </row>
    <row r="4112" spans="1:2">
      <c r="A4112" s="321" t="s">
        <v>9033</v>
      </c>
      <c r="B4112" s="321" t="s">
        <v>9034</v>
      </c>
    </row>
    <row r="4113" spans="1:2">
      <c r="A4113" s="321" t="s">
        <v>9035</v>
      </c>
      <c r="B4113" s="321" t="s">
        <v>9036</v>
      </c>
    </row>
    <row r="4114" spans="1:2">
      <c r="A4114" s="321" t="s">
        <v>9037</v>
      </c>
      <c r="B4114" s="321" t="s">
        <v>9038</v>
      </c>
    </row>
    <row r="4115" spans="1:2">
      <c r="A4115" s="321" t="s">
        <v>9039</v>
      </c>
      <c r="B4115" s="321" t="s">
        <v>9040</v>
      </c>
    </row>
    <row r="4116" spans="1:2">
      <c r="A4116" s="321" t="s">
        <v>9041</v>
      </c>
      <c r="B4116" s="321" t="s">
        <v>9042</v>
      </c>
    </row>
    <row r="4117" spans="1:2">
      <c r="A4117" s="321" t="s">
        <v>9043</v>
      </c>
      <c r="B4117" s="321" t="s">
        <v>9044</v>
      </c>
    </row>
    <row r="4118" spans="1:2">
      <c r="A4118" s="321" t="s">
        <v>9045</v>
      </c>
      <c r="B4118" s="321" t="s">
        <v>9046</v>
      </c>
    </row>
    <row r="4119" spans="1:2">
      <c r="A4119" s="321" t="s">
        <v>9047</v>
      </c>
      <c r="B4119" s="321" t="s">
        <v>9048</v>
      </c>
    </row>
    <row r="4120" spans="1:2">
      <c r="A4120" s="321" t="s">
        <v>9049</v>
      </c>
      <c r="B4120" s="321" t="s">
        <v>9050</v>
      </c>
    </row>
    <row r="4121" spans="1:2">
      <c r="A4121" s="321" t="s">
        <v>9051</v>
      </c>
      <c r="B4121" s="321" t="s">
        <v>9052</v>
      </c>
    </row>
    <row r="4122" spans="1:2">
      <c r="A4122" s="321" t="s">
        <v>9053</v>
      </c>
      <c r="B4122" s="321" t="s">
        <v>9054</v>
      </c>
    </row>
    <row r="4123" spans="1:2">
      <c r="A4123" s="321" t="s">
        <v>9055</v>
      </c>
      <c r="B4123" s="321" t="s">
        <v>9056</v>
      </c>
    </row>
    <row r="4124" spans="1:2">
      <c r="A4124" s="321" t="s">
        <v>9057</v>
      </c>
      <c r="B4124" s="321" t="s">
        <v>9058</v>
      </c>
    </row>
    <row r="4125" spans="1:2">
      <c r="A4125" s="321" t="s">
        <v>9059</v>
      </c>
      <c r="B4125" s="321" t="s">
        <v>9060</v>
      </c>
    </row>
    <row r="4126" spans="1:2">
      <c r="A4126" s="321" t="s">
        <v>9061</v>
      </c>
      <c r="B4126" s="321" t="s">
        <v>9062</v>
      </c>
    </row>
    <row r="4127" spans="1:2">
      <c r="A4127" s="321" t="s">
        <v>9063</v>
      </c>
      <c r="B4127" s="321" t="s">
        <v>9064</v>
      </c>
    </row>
    <row r="4128" spans="1:2">
      <c r="A4128" s="321" t="s">
        <v>9065</v>
      </c>
      <c r="B4128" s="321" t="s">
        <v>9066</v>
      </c>
    </row>
    <row r="4129" spans="1:2">
      <c r="A4129" s="321" t="s">
        <v>9067</v>
      </c>
      <c r="B4129" s="321" t="s">
        <v>9068</v>
      </c>
    </row>
    <row r="4130" spans="1:2">
      <c r="A4130" s="321" t="s">
        <v>9069</v>
      </c>
      <c r="B4130" s="321" t="s">
        <v>9070</v>
      </c>
    </row>
    <row r="4131" spans="1:2">
      <c r="A4131" s="321" t="s">
        <v>9071</v>
      </c>
      <c r="B4131" s="321" t="s">
        <v>9072</v>
      </c>
    </row>
    <row r="4132" spans="1:2">
      <c r="A4132" s="321" t="s">
        <v>9073</v>
      </c>
      <c r="B4132" s="321" t="s">
        <v>9074</v>
      </c>
    </row>
    <row r="4133" spans="1:2">
      <c r="A4133" s="321" t="s">
        <v>9075</v>
      </c>
      <c r="B4133" s="321" t="s">
        <v>9076</v>
      </c>
    </row>
    <row r="4134" spans="1:2">
      <c r="A4134" s="321" t="s">
        <v>9077</v>
      </c>
      <c r="B4134" s="321" t="s">
        <v>9078</v>
      </c>
    </row>
    <row r="4135" spans="1:2">
      <c r="A4135" s="321" t="s">
        <v>9079</v>
      </c>
      <c r="B4135" s="321" t="s">
        <v>9080</v>
      </c>
    </row>
    <row r="4136" spans="1:2">
      <c r="A4136" s="321" t="s">
        <v>9081</v>
      </c>
      <c r="B4136" s="321" t="s">
        <v>9082</v>
      </c>
    </row>
    <row r="4137" spans="1:2">
      <c r="A4137" s="321" t="s">
        <v>9083</v>
      </c>
      <c r="B4137" s="321" t="s">
        <v>9084</v>
      </c>
    </row>
    <row r="4138" spans="1:2">
      <c r="A4138" s="321" t="s">
        <v>9085</v>
      </c>
      <c r="B4138" s="321" t="s">
        <v>9086</v>
      </c>
    </row>
    <row r="4139" spans="1:2">
      <c r="A4139" s="321" t="s">
        <v>9087</v>
      </c>
      <c r="B4139" s="321" t="s">
        <v>9088</v>
      </c>
    </row>
    <row r="4140" spans="1:2">
      <c r="A4140" s="321" t="s">
        <v>9089</v>
      </c>
      <c r="B4140" s="321" t="s">
        <v>9090</v>
      </c>
    </row>
    <row r="4141" spans="1:2">
      <c r="A4141" s="321" t="s">
        <v>9091</v>
      </c>
      <c r="B4141" s="321" t="s">
        <v>9092</v>
      </c>
    </row>
    <row r="4142" spans="1:2">
      <c r="A4142" s="321" t="s">
        <v>9093</v>
      </c>
      <c r="B4142" s="321" t="s">
        <v>9094</v>
      </c>
    </row>
    <row r="4143" spans="1:2">
      <c r="A4143" s="321" t="s">
        <v>9095</v>
      </c>
      <c r="B4143" s="321" t="s">
        <v>9096</v>
      </c>
    </row>
    <row r="4144" spans="1:2">
      <c r="A4144" s="321" t="s">
        <v>9097</v>
      </c>
      <c r="B4144" s="321" t="s">
        <v>9098</v>
      </c>
    </row>
    <row r="4145" spans="1:2">
      <c r="A4145" s="321" t="s">
        <v>9099</v>
      </c>
      <c r="B4145" s="321" t="s">
        <v>9100</v>
      </c>
    </row>
    <row r="4146" spans="1:2">
      <c r="A4146" s="321" t="s">
        <v>9101</v>
      </c>
      <c r="B4146" s="321" t="s">
        <v>9102</v>
      </c>
    </row>
    <row r="4147" spans="1:2">
      <c r="A4147" s="321" t="s">
        <v>9103</v>
      </c>
      <c r="B4147" s="321" t="s">
        <v>9104</v>
      </c>
    </row>
    <row r="4148" spans="1:2">
      <c r="A4148" s="321" t="s">
        <v>9105</v>
      </c>
      <c r="B4148" s="321" t="s">
        <v>9106</v>
      </c>
    </row>
    <row r="4149" spans="1:2">
      <c r="A4149" s="321" t="s">
        <v>9107</v>
      </c>
      <c r="B4149" s="321" t="s">
        <v>9108</v>
      </c>
    </row>
    <row r="4150" spans="1:2">
      <c r="A4150" s="321" t="s">
        <v>9109</v>
      </c>
      <c r="B4150" s="321" t="s">
        <v>9110</v>
      </c>
    </row>
    <row r="4151" spans="1:2">
      <c r="A4151" s="321" t="s">
        <v>9111</v>
      </c>
      <c r="B4151" s="321" t="s">
        <v>9112</v>
      </c>
    </row>
    <row r="4152" spans="1:2">
      <c r="A4152" s="321" t="s">
        <v>9113</v>
      </c>
      <c r="B4152" s="321" t="s">
        <v>9114</v>
      </c>
    </row>
    <row r="4153" spans="1:2">
      <c r="A4153" s="321" t="s">
        <v>9115</v>
      </c>
      <c r="B4153" s="321" t="s">
        <v>9116</v>
      </c>
    </row>
    <row r="4154" spans="1:2">
      <c r="A4154" s="321" t="s">
        <v>9117</v>
      </c>
      <c r="B4154" s="321" t="s">
        <v>9118</v>
      </c>
    </row>
    <row r="4155" spans="1:2">
      <c r="A4155" s="321" t="s">
        <v>9119</v>
      </c>
      <c r="B4155" s="321" t="s">
        <v>9120</v>
      </c>
    </row>
    <row r="4156" spans="1:2">
      <c r="A4156" s="321" t="s">
        <v>9121</v>
      </c>
      <c r="B4156" s="321" t="s">
        <v>9122</v>
      </c>
    </row>
    <row r="4157" spans="1:2">
      <c r="A4157" s="321" t="s">
        <v>9123</v>
      </c>
      <c r="B4157" s="321" t="s">
        <v>9124</v>
      </c>
    </row>
    <row r="4158" spans="1:2">
      <c r="A4158" s="321" t="s">
        <v>9125</v>
      </c>
      <c r="B4158" s="321" t="s">
        <v>9126</v>
      </c>
    </row>
    <row r="4159" spans="1:2">
      <c r="A4159" s="321" t="s">
        <v>9127</v>
      </c>
      <c r="B4159" s="321" t="s">
        <v>9128</v>
      </c>
    </row>
    <row r="4160" spans="1:2">
      <c r="A4160" s="321" t="s">
        <v>9129</v>
      </c>
      <c r="B4160" s="321" t="s">
        <v>9130</v>
      </c>
    </row>
    <row r="4161" spans="1:2">
      <c r="A4161" s="321" t="s">
        <v>9131</v>
      </c>
      <c r="B4161" s="321" t="s">
        <v>9132</v>
      </c>
    </row>
    <row r="4162" spans="1:2">
      <c r="A4162" s="321" t="s">
        <v>9133</v>
      </c>
      <c r="B4162" s="321" t="s">
        <v>9134</v>
      </c>
    </row>
    <row r="4163" spans="1:2">
      <c r="A4163" s="321" t="s">
        <v>9135</v>
      </c>
      <c r="B4163" s="321" t="s">
        <v>9136</v>
      </c>
    </row>
    <row r="4164" spans="1:2">
      <c r="A4164" s="321" t="s">
        <v>9137</v>
      </c>
      <c r="B4164" s="321" t="s">
        <v>9138</v>
      </c>
    </row>
    <row r="4165" spans="1:2">
      <c r="A4165" s="321" t="s">
        <v>9139</v>
      </c>
      <c r="B4165" s="321" t="s">
        <v>9140</v>
      </c>
    </row>
    <row r="4166" spans="1:2">
      <c r="A4166" s="321" t="s">
        <v>9141</v>
      </c>
      <c r="B4166" s="321" t="s">
        <v>9142</v>
      </c>
    </row>
    <row r="4167" spans="1:2">
      <c r="A4167" s="321" t="s">
        <v>9143</v>
      </c>
      <c r="B4167" s="321" t="s">
        <v>9144</v>
      </c>
    </row>
    <row r="4168" spans="1:2">
      <c r="A4168" s="321" t="s">
        <v>9145</v>
      </c>
      <c r="B4168" s="321" t="s">
        <v>9146</v>
      </c>
    </row>
    <row r="4169" spans="1:2">
      <c r="A4169" s="321" t="s">
        <v>9147</v>
      </c>
      <c r="B4169" s="321" t="s">
        <v>9148</v>
      </c>
    </row>
    <row r="4170" spans="1:2">
      <c r="A4170" s="321" t="s">
        <v>9149</v>
      </c>
      <c r="B4170" s="321" t="s">
        <v>9150</v>
      </c>
    </row>
    <row r="4171" spans="1:2">
      <c r="A4171" s="321" t="s">
        <v>9151</v>
      </c>
      <c r="B4171" s="321" t="s">
        <v>9152</v>
      </c>
    </row>
    <row r="4172" spans="1:2">
      <c r="A4172" s="321" t="s">
        <v>9153</v>
      </c>
      <c r="B4172" s="321" t="s">
        <v>9154</v>
      </c>
    </row>
    <row r="4173" spans="1:2">
      <c r="A4173" s="321" t="s">
        <v>9155</v>
      </c>
      <c r="B4173" s="321" t="s">
        <v>9156</v>
      </c>
    </row>
    <row r="4174" spans="1:2">
      <c r="A4174" s="321" t="s">
        <v>9157</v>
      </c>
      <c r="B4174" s="321" t="s">
        <v>9158</v>
      </c>
    </row>
    <row r="4175" spans="1:2">
      <c r="A4175" s="321" t="s">
        <v>9159</v>
      </c>
      <c r="B4175" s="321" t="s">
        <v>9160</v>
      </c>
    </row>
    <row r="4176" spans="1:2">
      <c r="A4176" s="321" t="s">
        <v>9161</v>
      </c>
      <c r="B4176" s="321" t="s">
        <v>9162</v>
      </c>
    </row>
    <row r="4177" spans="1:2">
      <c r="A4177" s="321" t="s">
        <v>9163</v>
      </c>
      <c r="B4177" s="321" t="s">
        <v>9164</v>
      </c>
    </row>
    <row r="4178" spans="1:2">
      <c r="A4178" s="321" t="s">
        <v>9165</v>
      </c>
      <c r="B4178" s="321" t="s">
        <v>9166</v>
      </c>
    </row>
    <row r="4179" spans="1:2">
      <c r="A4179" s="321" t="s">
        <v>9167</v>
      </c>
      <c r="B4179" s="321" t="s">
        <v>9168</v>
      </c>
    </row>
    <row r="4180" spans="1:2">
      <c r="A4180" s="321" t="s">
        <v>9169</v>
      </c>
      <c r="B4180" s="321" t="s">
        <v>9170</v>
      </c>
    </row>
    <row r="4181" spans="1:2">
      <c r="A4181" s="321" t="s">
        <v>9171</v>
      </c>
      <c r="B4181" s="321" t="s">
        <v>9172</v>
      </c>
    </row>
    <row r="4182" spans="1:2">
      <c r="A4182" s="321" t="s">
        <v>9173</v>
      </c>
      <c r="B4182" s="321" t="s">
        <v>9174</v>
      </c>
    </row>
    <row r="4183" spans="1:2">
      <c r="A4183" s="321" t="s">
        <v>9175</v>
      </c>
      <c r="B4183" s="321" t="s">
        <v>9176</v>
      </c>
    </row>
    <row r="4184" spans="1:2">
      <c r="A4184" s="321" t="s">
        <v>9177</v>
      </c>
      <c r="B4184" s="321" t="s">
        <v>9178</v>
      </c>
    </row>
    <row r="4185" spans="1:2">
      <c r="A4185" s="321" t="s">
        <v>9179</v>
      </c>
      <c r="B4185" s="321" t="s">
        <v>9180</v>
      </c>
    </row>
    <row r="4186" spans="1:2">
      <c r="A4186" s="321" t="s">
        <v>9181</v>
      </c>
      <c r="B4186" s="321" t="s">
        <v>9182</v>
      </c>
    </row>
    <row r="4187" spans="1:2">
      <c r="A4187" s="321" t="s">
        <v>9183</v>
      </c>
      <c r="B4187" s="321" t="s">
        <v>9184</v>
      </c>
    </row>
    <row r="4188" spans="1:2">
      <c r="A4188" s="321" t="s">
        <v>9185</v>
      </c>
      <c r="B4188" s="321" t="s">
        <v>9186</v>
      </c>
    </row>
    <row r="4189" spans="1:2">
      <c r="A4189" s="321" t="s">
        <v>9187</v>
      </c>
      <c r="B4189" s="321" t="s">
        <v>9188</v>
      </c>
    </row>
    <row r="4190" spans="1:2">
      <c r="A4190" s="321" t="s">
        <v>9189</v>
      </c>
      <c r="B4190" s="321" t="s">
        <v>9190</v>
      </c>
    </row>
    <row r="4191" spans="1:2">
      <c r="A4191" s="321" t="s">
        <v>9191</v>
      </c>
      <c r="B4191" s="321" t="s">
        <v>9192</v>
      </c>
    </row>
    <row r="4192" spans="1:2">
      <c r="A4192" s="321" t="s">
        <v>9193</v>
      </c>
      <c r="B4192" s="321" t="s">
        <v>9194</v>
      </c>
    </row>
    <row r="4193" spans="1:2">
      <c r="A4193" s="321" t="s">
        <v>9195</v>
      </c>
      <c r="B4193" s="321" t="s">
        <v>9196</v>
      </c>
    </row>
    <row r="4194" spans="1:2">
      <c r="A4194" s="321" t="s">
        <v>9197</v>
      </c>
      <c r="B4194" s="321" t="s">
        <v>9198</v>
      </c>
    </row>
    <row r="4195" spans="1:2">
      <c r="A4195" s="321" t="s">
        <v>9199</v>
      </c>
      <c r="B4195" s="321" t="s">
        <v>9200</v>
      </c>
    </row>
    <row r="4196" spans="1:2">
      <c r="A4196" s="321" t="s">
        <v>9201</v>
      </c>
      <c r="B4196" s="321" t="s">
        <v>9202</v>
      </c>
    </row>
    <row r="4197" spans="1:2">
      <c r="A4197" s="321" t="s">
        <v>9203</v>
      </c>
      <c r="B4197" s="321" t="s">
        <v>9204</v>
      </c>
    </row>
    <row r="4198" spans="1:2">
      <c r="A4198" s="321" t="s">
        <v>9205</v>
      </c>
      <c r="B4198" s="321" t="s">
        <v>9206</v>
      </c>
    </row>
    <row r="4199" spans="1:2">
      <c r="A4199" s="321" t="s">
        <v>9207</v>
      </c>
      <c r="B4199" s="321" t="s">
        <v>9208</v>
      </c>
    </row>
    <row r="4200" spans="1:2">
      <c r="A4200" s="321" t="s">
        <v>9209</v>
      </c>
      <c r="B4200" s="321" t="s">
        <v>9210</v>
      </c>
    </row>
    <row r="4201" spans="1:2">
      <c r="A4201" s="321" t="s">
        <v>9211</v>
      </c>
      <c r="B4201" s="321" t="s">
        <v>9212</v>
      </c>
    </row>
    <row r="4202" spans="1:2">
      <c r="A4202" s="321" t="s">
        <v>9213</v>
      </c>
      <c r="B4202" s="321" t="s">
        <v>9214</v>
      </c>
    </row>
    <row r="4203" spans="1:2">
      <c r="A4203" s="321" t="s">
        <v>9215</v>
      </c>
      <c r="B4203" s="321" t="s">
        <v>9216</v>
      </c>
    </row>
    <row r="4204" spans="1:2">
      <c r="A4204" s="321" t="s">
        <v>9217</v>
      </c>
      <c r="B4204" s="321" t="s">
        <v>9218</v>
      </c>
    </row>
    <row r="4205" spans="1:2">
      <c r="A4205" s="321" t="s">
        <v>9219</v>
      </c>
      <c r="B4205" s="321" t="s">
        <v>9220</v>
      </c>
    </row>
    <row r="4206" spans="1:2">
      <c r="A4206" s="321" t="s">
        <v>9221</v>
      </c>
      <c r="B4206" s="321" t="s">
        <v>9222</v>
      </c>
    </row>
    <row r="4207" spans="1:2">
      <c r="A4207" s="321" t="s">
        <v>9223</v>
      </c>
      <c r="B4207" s="321" t="s">
        <v>9224</v>
      </c>
    </row>
    <row r="4208" spans="1:2">
      <c r="A4208" s="321" t="s">
        <v>9225</v>
      </c>
      <c r="B4208" s="321" t="s">
        <v>9226</v>
      </c>
    </row>
    <row r="4209" spans="1:2">
      <c r="A4209" s="321" t="s">
        <v>9227</v>
      </c>
      <c r="B4209" s="321" t="s">
        <v>9228</v>
      </c>
    </row>
    <row r="4210" spans="1:2">
      <c r="A4210" s="321" t="s">
        <v>9229</v>
      </c>
      <c r="B4210" s="321" t="s">
        <v>9230</v>
      </c>
    </row>
    <row r="4211" spans="1:2">
      <c r="A4211" s="321" t="s">
        <v>9231</v>
      </c>
      <c r="B4211" s="321" t="s">
        <v>9232</v>
      </c>
    </row>
    <row r="4212" spans="1:2">
      <c r="A4212" s="321" t="s">
        <v>9233</v>
      </c>
      <c r="B4212" s="321" t="s">
        <v>9234</v>
      </c>
    </row>
    <row r="4213" spans="1:2">
      <c r="A4213" s="321" t="s">
        <v>9235</v>
      </c>
      <c r="B4213" s="321" t="s">
        <v>9236</v>
      </c>
    </row>
    <row r="4214" spans="1:2">
      <c r="A4214" s="321" t="s">
        <v>9237</v>
      </c>
      <c r="B4214" s="321" t="s">
        <v>9238</v>
      </c>
    </row>
    <row r="4215" spans="1:2">
      <c r="A4215" s="321" t="s">
        <v>9239</v>
      </c>
      <c r="B4215" s="321" t="s">
        <v>9240</v>
      </c>
    </row>
    <row r="4216" spans="1:2">
      <c r="A4216" s="321" t="s">
        <v>9241</v>
      </c>
      <c r="B4216" s="321" t="s">
        <v>9242</v>
      </c>
    </row>
    <row r="4217" spans="1:2">
      <c r="A4217" s="321" t="s">
        <v>9243</v>
      </c>
      <c r="B4217" s="321" t="s">
        <v>9244</v>
      </c>
    </row>
    <row r="4218" spans="1:2">
      <c r="A4218" s="321" t="s">
        <v>9245</v>
      </c>
      <c r="B4218" s="321" t="s">
        <v>9246</v>
      </c>
    </row>
    <row r="4219" spans="1:2">
      <c r="A4219" s="321" t="s">
        <v>9247</v>
      </c>
      <c r="B4219" s="321" t="s">
        <v>9248</v>
      </c>
    </row>
    <row r="4220" spans="1:2">
      <c r="A4220" s="321" t="s">
        <v>9249</v>
      </c>
      <c r="B4220" s="321" t="s">
        <v>9250</v>
      </c>
    </row>
    <row r="4221" spans="1:2">
      <c r="A4221" s="321" t="s">
        <v>9251</v>
      </c>
      <c r="B4221" s="321" t="s">
        <v>9252</v>
      </c>
    </row>
    <row r="4222" spans="1:2">
      <c r="A4222" s="321" t="s">
        <v>9253</v>
      </c>
      <c r="B4222" s="321" t="s">
        <v>9254</v>
      </c>
    </row>
    <row r="4223" spans="1:2">
      <c r="A4223" s="321" t="s">
        <v>9255</v>
      </c>
      <c r="B4223" s="321" t="s">
        <v>9256</v>
      </c>
    </row>
    <row r="4224" spans="1:2">
      <c r="A4224" s="321" t="s">
        <v>9257</v>
      </c>
      <c r="B4224" s="321" t="s">
        <v>9258</v>
      </c>
    </row>
    <row r="4225" spans="1:2">
      <c r="A4225" s="321" t="s">
        <v>9259</v>
      </c>
      <c r="B4225" s="321" t="s">
        <v>9260</v>
      </c>
    </row>
    <row r="4226" spans="1:2">
      <c r="A4226" s="321" t="s">
        <v>9261</v>
      </c>
      <c r="B4226" s="321" t="s">
        <v>9262</v>
      </c>
    </row>
    <row r="4227" spans="1:2">
      <c r="A4227" s="321" t="s">
        <v>9263</v>
      </c>
      <c r="B4227" s="321" t="s">
        <v>9264</v>
      </c>
    </row>
    <row r="4228" spans="1:2">
      <c r="A4228" s="321" t="s">
        <v>9265</v>
      </c>
      <c r="B4228" s="321" t="s">
        <v>9266</v>
      </c>
    </row>
    <row r="4229" spans="1:2">
      <c r="A4229" s="321" t="s">
        <v>9267</v>
      </c>
      <c r="B4229" s="321" t="s">
        <v>9268</v>
      </c>
    </row>
    <row r="4230" spans="1:2">
      <c r="A4230" s="321" t="s">
        <v>9269</v>
      </c>
      <c r="B4230" s="321" t="s">
        <v>9270</v>
      </c>
    </row>
    <row r="4231" spans="1:2">
      <c r="A4231" s="321" t="s">
        <v>9271</v>
      </c>
      <c r="B4231" s="321" t="s">
        <v>9272</v>
      </c>
    </row>
    <row r="4232" spans="1:2">
      <c r="A4232" s="321" t="s">
        <v>9273</v>
      </c>
      <c r="B4232" s="321" t="s">
        <v>9274</v>
      </c>
    </row>
    <row r="4233" spans="1:2">
      <c r="A4233" s="321" t="s">
        <v>9275</v>
      </c>
      <c r="B4233" s="321" t="s">
        <v>9276</v>
      </c>
    </row>
    <row r="4234" spans="1:2">
      <c r="A4234" s="321" t="s">
        <v>9277</v>
      </c>
      <c r="B4234" s="321" t="s">
        <v>9278</v>
      </c>
    </row>
    <row r="4235" spans="1:2">
      <c r="A4235" s="321" t="s">
        <v>9279</v>
      </c>
      <c r="B4235" s="321" t="s">
        <v>9280</v>
      </c>
    </row>
    <row r="4236" spans="1:2">
      <c r="A4236" s="321" t="s">
        <v>9281</v>
      </c>
      <c r="B4236" s="321" t="s">
        <v>9282</v>
      </c>
    </row>
    <row r="4237" spans="1:2">
      <c r="A4237" s="321" t="s">
        <v>9283</v>
      </c>
      <c r="B4237" s="321" t="s">
        <v>9284</v>
      </c>
    </row>
    <row r="4238" spans="1:2">
      <c r="A4238" s="321" t="s">
        <v>9285</v>
      </c>
      <c r="B4238" s="321" t="s">
        <v>9286</v>
      </c>
    </row>
    <row r="4239" spans="1:2">
      <c r="A4239" s="321" t="s">
        <v>9287</v>
      </c>
      <c r="B4239" s="321" t="s">
        <v>9288</v>
      </c>
    </row>
    <row r="4240" spans="1:2">
      <c r="A4240" s="321" t="s">
        <v>9289</v>
      </c>
      <c r="B4240" s="321" t="s">
        <v>9290</v>
      </c>
    </row>
    <row r="4241" spans="1:2">
      <c r="A4241" s="321" t="s">
        <v>9291</v>
      </c>
      <c r="B4241" s="321" t="s">
        <v>9292</v>
      </c>
    </row>
    <row r="4242" spans="1:2">
      <c r="A4242" s="321" t="s">
        <v>9293</v>
      </c>
      <c r="B4242" s="321" t="s">
        <v>9294</v>
      </c>
    </row>
    <row r="4243" spans="1:2">
      <c r="A4243" s="321" t="s">
        <v>9295</v>
      </c>
      <c r="B4243" s="321" t="s">
        <v>9296</v>
      </c>
    </row>
    <row r="4244" spans="1:2">
      <c r="A4244" s="321" t="s">
        <v>9297</v>
      </c>
      <c r="B4244" s="321" t="s">
        <v>9298</v>
      </c>
    </row>
    <row r="4245" spans="1:2">
      <c r="A4245" s="321" t="s">
        <v>9299</v>
      </c>
      <c r="B4245" s="321" t="s">
        <v>9300</v>
      </c>
    </row>
    <row r="4246" spans="1:2">
      <c r="A4246" s="321" t="s">
        <v>9301</v>
      </c>
      <c r="B4246" s="321" t="s">
        <v>9302</v>
      </c>
    </row>
    <row r="4247" spans="1:2">
      <c r="A4247" s="321" t="s">
        <v>9303</v>
      </c>
      <c r="B4247" s="321" t="s">
        <v>9304</v>
      </c>
    </row>
    <row r="4248" spans="1:2">
      <c r="A4248" s="321" t="s">
        <v>9305</v>
      </c>
      <c r="B4248" s="321" t="s">
        <v>9306</v>
      </c>
    </row>
    <row r="4249" spans="1:2">
      <c r="A4249" s="321" t="s">
        <v>9307</v>
      </c>
      <c r="B4249" s="321" t="s">
        <v>9308</v>
      </c>
    </row>
    <row r="4250" spans="1:2">
      <c r="A4250" s="321" t="s">
        <v>9309</v>
      </c>
      <c r="B4250" s="321" t="s">
        <v>9310</v>
      </c>
    </row>
    <row r="4251" spans="1:2">
      <c r="A4251" s="321" t="s">
        <v>9311</v>
      </c>
      <c r="B4251" s="321" t="s">
        <v>9312</v>
      </c>
    </row>
    <row r="4252" spans="1:2">
      <c r="A4252" s="321" t="s">
        <v>9313</v>
      </c>
      <c r="B4252" s="321" t="s">
        <v>9314</v>
      </c>
    </row>
    <row r="4253" spans="1:2">
      <c r="A4253" s="321" t="s">
        <v>9315</v>
      </c>
      <c r="B4253" s="321" t="s">
        <v>9316</v>
      </c>
    </row>
    <row r="4254" spans="1:2">
      <c r="A4254" s="321" t="s">
        <v>9317</v>
      </c>
      <c r="B4254" s="321" t="s">
        <v>9318</v>
      </c>
    </row>
    <row r="4255" spans="1:2">
      <c r="A4255" s="321" t="s">
        <v>9319</v>
      </c>
      <c r="B4255" s="321" t="s">
        <v>9320</v>
      </c>
    </row>
    <row r="4256" spans="1:2">
      <c r="A4256" s="321" t="s">
        <v>9321</v>
      </c>
      <c r="B4256" s="321" t="s">
        <v>9322</v>
      </c>
    </row>
    <row r="4257" spans="1:2">
      <c r="A4257" s="321" t="s">
        <v>9323</v>
      </c>
      <c r="B4257" s="321" t="s">
        <v>9324</v>
      </c>
    </row>
    <row r="4258" spans="1:2">
      <c r="A4258" s="321" t="s">
        <v>9325</v>
      </c>
      <c r="B4258" s="321" t="s">
        <v>9326</v>
      </c>
    </row>
    <row r="4259" spans="1:2">
      <c r="A4259" s="321" t="s">
        <v>9327</v>
      </c>
      <c r="B4259" s="321" t="s">
        <v>9328</v>
      </c>
    </row>
    <row r="4260" spans="1:2">
      <c r="A4260" s="321" t="s">
        <v>9329</v>
      </c>
      <c r="B4260" s="321" t="s">
        <v>9330</v>
      </c>
    </row>
    <row r="4261" spans="1:2">
      <c r="A4261" s="321" t="s">
        <v>9331</v>
      </c>
      <c r="B4261" s="321" t="s">
        <v>9332</v>
      </c>
    </row>
    <row r="4262" spans="1:2">
      <c r="A4262" s="321" t="s">
        <v>9333</v>
      </c>
      <c r="B4262" s="321" t="s">
        <v>9334</v>
      </c>
    </row>
    <row r="4263" spans="1:2">
      <c r="A4263" s="321" t="s">
        <v>9335</v>
      </c>
      <c r="B4263" s="321" t="s">
        <v>9336</v>
      </c>
    </row>
    <row r="4264" spans="1:2">
      <c r="A4264" s="321" t="s">
        <v>9337</v>
      </c>
      <c r="B4264" s="321" t="s">
        <v>9338</v>
      </c>
    </row>
    <row r="4265" spans="1:2">
      <c r="A4265" s="321" t="s">
        <v>9339</v>
      </c>
      <c r="B4265" s="321" t="s">
        <v>9340</v>
      </c>
    </row>
    <row r="4266" spans="1:2">
      <c r="A4266" s="321" t="s">
        <v>9341</v>
      </c>
      <c r="B4266" s="321" t="s">
        <v>9342</v>
      </c>
    </row>
    <row r="4267" spans="1:2">
      <c r="A4267" s="321" t="s">
        <v>9343</v>
      </c>
      <c r="B4267" s="321" t="s">
        <v>9344</v>
      </c>
    </row>
    <row r="4268" spans="1:2">
      <c r="A4268" s="321" t="s">
        <v>9345</v>
      </c>
      <c r="B4268" s="321" t="s">
        <v>9346</v>
      </c>
    </row>
    <row r="4269" spans="1:2">
      <c r="A4269" s="321" t="s">
        <v>9347</v>
      </c>
      <c r="B4269" s="321" t="s">
        <v>9348</v>
      </c>
    </row>
    <row r="4270" spans="1:2">
      <c r="A4270" s="321" t="s">
        <v>9349</v>
      </c>
      <c r="B4270" s="321" t="s">
        <v>9350</v>
      </c>
    </row>
    <row r="4271" spans="1:2">
      <c r="A4271" s="321" t="s">
        <v>9351</v>
      </c>
      <c r="B4271" s="321" t="s">
        <v>9352</v>
      </c>
    </row>
    <row r="4272" spans="1:2">
      <c r="A4272" s="321" t="s">
        <v>9353</v>
      </c>
      <c r="B4272" s="321" t="s">
        <v>9354</v>
      </c>
    </row>
    <row r="4273" spans="1:2">
      <c r="A4273" s="321" t="s">
        <v>9355</v>
      </c>
      <c r="B4273" s="321" t="s">
        <v>9356</v>
      </c>
    </row>
    <row r="4274" spans="1:2">
      <c r="A4274" s="321" t="s">
        <v>9357</v>
      </c>
      <c r="B4274" s="321" t="s">
        <v>9358</v>
      </c>
    </row>
    <row r="4275" spans="1:2">
      <c r="A4275" s="321" t="s">
        <v>9359</v>
      </c>
      <c r="B4275" s="321" t="s">
        <v>9360</v>
      </c>
    </row>
    <row r="4276" spans="1:2">
      <c r="A4276" s="321" t="s">
        <v>9361</v>
      </c>
      <c r="B4276" s="321" t="s">
        <v>9362</v>
      </c>
    </row>
    <row r="4277" spans="1:2">
      <c r="A4277" s="321" t="s">
        <v>9363</v>
      </c>
      <c r="B4277" s="321" t="s">
        <v>9364</v>
      </c>
    </row>
    <row r="4278" spans="1:2">
      <c r="A4278" s="321" t="s">
        <v>9365</v>
      </c>
      <c r="B4278" s="321" t="s">
        <v>9366</v>
      </c>
    </row>
    <row r="4279" spans="1:2">
      <c r="A4279" s="321" t="s">
        <v>9367</v>
      </c>
      <c r="B4279" s="321" t="s">
        <v>9368</v>
      </c>
    </row>
    <row r="4280" spans="1:2">
      <c r="A4280" s="321" t="s">
        <v>9369</v>
      </c>
      <c r="B4280" s="321" t="s">
        <v>9370</v>
      </c>
    </row>
    <row r="4281" spans="1:2">
      <c r="A4281" s="321" t="s">
        <v>9371</v>
      </c>
      <c r="B4281" s="321" t="s">
        <v>9372</v>
      </c>
    </row>
    <row r="4282" spans="1:2">
      <c r="A4282" s="321" t="s">
        <v>9373</v>
      </c>
      <c r="B4282" s="321" t="s">
        <v>9374</v>
      </c>
    </row>
    <row r="4283" spans="1:2">
      <c r="A4283" s="321" t="s">
        <v>9375</v>
      </c>
      <c r="B4283" s="321" t="s">
        <v>9376</v>
      </c>
    </row>
    <row r="4284" spans="1:2">
      <c r="A4284" s="321" t="s">
        <v>9377</v>
      </c>
      <c r="B4284" s="321" t="s">
        <v>9378</v>
      </c>
    </row>
    <row r="4285" spans="1:2">
      <c r="A4285" s="321" t="s">
        <v>9379</v>
      </c>
      <c r="B4285" s="321" t="s">
        <v>9380</v>
      </c>
    </row>
    <row r="4286" spans="1:2">
      <c r="A4286" s="321" t="s">
        <v>9381</v>
      </c>
      <c r="B4286" s="321" t="s">
        <v>9382</v>
      </c>
    </row>
    <row r="4287" spans="1:2">
      <c r="A4287" s="321" t="s">
        <v>9383</v>
      </c>
      <c r="B4287" s="321" t="s">
        <v>9384</v>
      </c>
    </row>
    <row r="4288" spans="1:2">
      <c r="A4288" s="321" t="s">
        <v>9385</v>
      </c>
      <c r="B4288" s="321" t="s">
        <v>9386</v>
      </c>
    </row>
    <row r="4289" spans="1:2">
      <c r="A4289" s="321" t="s">
        <v>9387</v>
      </c>
      <c r="B4289" s="321" t="s">
        <v>9388</v>
      </c>
    </row>
    <row r="4290" spans="1:2">
      <c r="A4290" s="321" t="s">
        <v>9389</v>
      </c>
      <c r="B4290" s="321" t="s">
        <v>9390</v>
      </c>
    </row>
    <row r="4291" spans="1:2">
      <c r="A4291" s="321" t="s">
        <v>9391</v>
      </c>
      <c r="B4291" s="321" t="s">
        <v>9392</v>
      </c>
    </row>
    <row r="4292" spans="1:2">
      <c r="A4292" s="321" t="s">
        <v>9393</v>
      </c>
      <c r="B4292" s="321" t="s">
        <v>9394</v>
      </c>
    </row>
    <row r="4293" spans="1:2">
      <c r="A4293" s="321" t="s">
        <v>9395</v>
      </c>
      <c r="B4293" s="321" t="s">
        <v>9396</v>
      </c>
    </row>
    <row r="4294" spans="1:2">
      <c r="A4294" s="321" t="s">
        <v>9397</v>
      </c>
      <c r="B4294" s="321" t="s">
        <v>9398</v>
      </c>
    </row>
    <row r="4295" spans="1:2">
      <c r="A4295" s="321" t="s">
        <v>9399</v>
      </c>
      <c r="B4295" s="321" t="s">
        <v>9400</v>
      </c>
    </row>
    <row r="4296" spans="1:2">
      <c r="A4296" s="321" t="s">
        <v>9401</v>
      </c>
      <c r="B4296" s="321" t="s">
        <v>9402</v>
      </c>
    </row>
    <row r="4297" spans="1:2">
      <c r="A4297" s="321" t="s">
        <v>9403</v>
      </c>
      <c r="B4297" s="321" t="s">
        <v>9404</v>
      </c>
    </row>
    <row r="4298" spans="1:2">
      <c r="A4298" s="321" t="s">
        <v>9405</v>
      </c>
      <c r="B4298" s="321" t="s">
        <v>9406</v>
      </c>
    </row>
    <row r="4299" spans="1:2">
      <c r="A4299" s="321" t="s">
        <v>9407</v>
      </c>
      <c r="B4299" s="321" t="s">
        <v>9408</v>
      </c>
    </row>
    <row r="4300" spans="1:2">
      <c r="A4300" s="321" t="s">
        <v>9409</v>
      </c>
      <c r="B4300" s="321" t="s">
        <v>9410</v>
      </c>
    </row>
    <row r="4301" spans="1:2">
      <c r="A4301" s="321" t="s">
        <v>9411</v>
      </c>
      <c r="B4301" s="321" t="s">
        <v>9412</v>
      </c>
    </row>
    <row r="4302" spans="1:2">
      <c r="A4302" s="321" t="s">
        <v>9413</v>
      </c>
      <c r="B4302" s="321" t="s">
        <v>9414</v>
      </c>
    </row>
    <row r="4303" spans="1:2">
      <c r="A4303" s="321" t="s">
        <v>9415</v>
      </c>
      <c r="B4303" s="321" t="s">
        <v>9416</v>
      </c>
    </row>
    <row r="4304" spans="1:2">
      <c r="A4304" s="321" t="s">
        <v>9417</v>
      </c>
      <c r="B4304" s="321" t="s">
        <v>9418</v>
      </c>
    </row>
    <row r="4305" spans="1:2">
      <c r="A4305" s="321" t="s">
        <v>9419</v>
      </c>
      <c r="B4305" s="321" t="s">
        <v>9420</v>
      </c>
    </row>
    <row r="4306" spans="1:2">
      <c r="A4306" s="321" t="s">
        <v>9421</v>
      </c>
      <c r="B4306" s="321" t="s">
        <v>9422</v>
      </c>
    </row>
    <row r="4307" spans="1:2">
      <c r="A4307" s="321" t="s">
        <v>9423</v>
      </c>
      <c r="B4307" s="321" t="s">
        <v>9424</v>
      </c>
    </row>
    <row r="4308" spans="1:2">
      <c r="A4308" s="321" t="s">
        <v>9425</v>
      </c>
      <c r="B4308" s="321" t="s">
        <v>9426</v>
      </c>
    </row>
    <row r="4309" spans="1:2">
      <c r="A4309" s="321" t="s">
        <v>9427</v>
      </c>
      <c r="B4309" s="321" t="s">
        <v>9428</v>
      </c>
    </row>
    <row r="4310" spans="1:2">
      <c r="A4310" s="321" t="s">
        <v>9429</v>
      </c>
      <c r="B4310" s="321" t="s">
        <v>9430</v>
      </c>
    </row>
    <row r="4311" spans="1:2">
      <c r="A4311" s="321" t="s">
        <v>9431</v>
      </c>
      <c r="B4311" s="321" t="s">
        <v>9432</v>
      </c>
    </row>
    <row r="4312" spans="1:2">
      <c r="A4312" s="321" t="s">
        <v>9433</v>
      </c>
      <c r="B4312" s="321" t="s">
        <v>9434</v>
      </c>
    </row>
    <row r="4313" spans="1:2">
      <c r="A4313" s="321" t="s">
        <v>9435</v>
      </c>
      <c r="B4313" s="321" t="s">
        <v>9436</v>
      </c>
    </row>
    <row r="4314" spans="1:2">
      <c r="A4314" s="321" t="s">
        <v>9437</v>
      </c>
      <c r="B4314" s="321" t="s">
        <v>9438</v>
      </c>
    </row>
    <row r="4315" spans="1:2">
      <c r="A4315" s="321" t="s">
        <v>9439</v>
      </c>
      <c r="B4315" s="321" t="s">
        <v>9440</v>
      </c>
    </row>
    <row r="4316" spans="1:2">
      <c r="A4316" s="321" t="s">
        <v>9441</v>
      </c>
      <c r="B4316" s="321" t="s">
        <v>9442</v>
      </c>
    </row>
    <row r="4317" spans="1:2">
      <c r="A4317" s="321" t="s">
        <v>9443</v>
      </c>
      <c r="B4317" s="321" t="s">
        <v>9444</v>
      </c>
    </row>
    <row r="4318" spans="1:2">
      <c r="A4318" s="321" t="s">
        <v>9445</v>
      </c>
      <c r="B4318" s="321" t="s">
        <v>9446</v>
      </c>
    </row>
    <row r="4319" spans="1:2">
      <c r="A4319" s="321" t="s">
        <v>9447</v>
      </c>
      <c r="B4319" s="321" t="s">
        <v>9448</v>
      </c>
    </row>
    <row r="4320" spans="1:2">
      <c r="A4320" s="321" t="s">
        <v>9449</v>
      </c>
      <c r="B4320" s="321" t="s">
        <v>9450</v>
      </c>
    </row>
    <row r="4321" spans="1:2">
      <c r="A4321" s="321" t="s">
        <v>9451</v>
      </c>
      <c r="B4321" s="321" t="s">
        <v>9452</v>
      </c>
    </row>
    <row r="4322" spans="1:2">
      <c r="A4322" s="321" t="s">
        <v>9453</v>
      </c>
      <c r="B4322" s="321" t="s">
        <v>9454</v>
      </c>
    </row>
    <row r="4323" spans="1:2">
      <c r="A4323" s="321" t="s">
        <v>9455</v>
      </c>
      <c r="B4323" s="321" t="s">
        <v>9456</v>
      </c>
    </row>
    <row r="4324" spans="1:2">
      <c r="A4324" s="321" t="s">
        <v>9457</v>
      </c>
      <c r="B4324" s="321" t="s">
        <v>9458</v>
      </c>
    </row>
    <row r="4325" spans="1:2">
      <c r="A4325" s="321" t="s">
        <v>9459</v>
      </c>
      <c r="B4325" s="321" t="s">
        <v>9460</v>
      </c>
    </row>
    <row r="4326" spans="1:2">
      <c r="A4326" s="321" t="s">
        <v>9461</v>
      </c>
      <c r="B4326" s="321" t="s">
        <v>9462</v>
      </c>
    </row>
    <row r="4327" spans="1:2">
      <c r="A4327" s="321" t="s">
        <v>9463</v>
      </c>
      <c r="B4327" s="321" t="s">
        <v>9464</v>
      </c>
    </row>
    <row r="4328" spans="1:2">
      <c r="A4328" s="321" t="s">
        <v>9465</v>
      </c>
      <c r="B4328" s="321" t="s">
        <v>9466</v>
      </c>
    </row>
    <row r="4329" spans="1:2">
      <c r="A4329" s="321" t="s">
        <v>9467</v>
      </c>
      <c r="B4329" s="321" t="s">
        <v>9468</v>
      </c>
    </row>
    <row r="4330" spans="1:2">
      <c r="A4330" s="321" t="s">
        <v>9469</v>
      </c>
      <c r="B4330" s="321" t="s">
        <v>9470</v>
      </c>
    </row>
    <row r="4331" spans="1:2">
      <c r="A4331" s="321" t="s">
        <v>9471</v>
      </c>
      <c r="B4331" s="321" t="s">
        <v>9472</v>
      </c>
    </row>
    <row r="4332" spans="1:2">
      <c r="A4332" s="321" t="s">
        <v>9473</v>
      </c>
      <c r="B4332" s="321" t="s">
        <v>9474</v>
      </c>
    </row>
    <row r="4333" spans="1:2">
      <c r="A4333" s="321" t="s">
        <v>9475</v>
      </c>
      <c r="B4333" s="321" t="s">
        <v>9476</v>
      </c>
    </row>
    <row r="4334" spans="1:2">
      <c r="A4334" s="321" t="s">
        <v>9477</v>
      </c>
      <c r="B4334" s="321" t="s">
        <v>9478</v>
      </c>
    </row>
    <row r="4335" spans="1:2">
      <c r="A4335" s="321" t="s">
        <v>9479</v>
      </c>
      <c r="B4335" s="321" t="s">
        <v>9480</v>
      </c>
    </row>
    <row r="4336" spans="1:2">
      <c r="A4336" s="321" t="s">
        <v>9481</v>
      </c>
      <c r="B4336" s="321" t="s">
        <v>9482</v>
      </c>
    </row>
    <row r="4337" spans="1:2">
      <c r="A4337" s="321" t="s">
        <v>9483</v>
      </c>
      <c r="B4337" s="321" t="s">
        <v>9484</v>
      </c>
    </row>
    <row r="4338" spans="1:2">
      <c r="A4338" s="321" t="s">
        <v>9485</v>
      </c>
      <c r="B4338" s="321" t="s">
        <v>9486</v>
      </c>
    </row>
    <row r="4339" spans="1:2">
      <c r="A4339" s="321" t="s">
        <v>9487</v>
      </c>
      <c r="B4339" s="321" t="s">
        <v>9488</v>
      </c>
    </row>
    <row r="4340" spans="1:2">
      <c r="A4340" s="321" t="s">
        <v>9489</v>
      </c>
      <c r="B4340" s="321" t="s">
        <v>9490</v>
      </c>
    </row>
    <row r="4341" spans="1:2">
      <c r="A4341" s="321" t="s">
        <v>9491</v>
      </c>
      <c r="B4341" s="321" t="s">
        <v>9492</v>
      </c>
    </row>
    <row r="4342" spans="1:2">
      <c r="A4342" s="321" t="s">
        <v>9493</v>
      </c>
      <c r="B4342" s="321" t="s">
        <v>9494</v>
      </c>
    </row>
    <row r="4343" spans="1:2">
      <c r="A4343" s="321" t="s">
        <v>9495</v>
      </c>
      <c r="B4343" s="321" t="s">
        <v>9496</v>
      </c>
    </row>
    <row r="4344" spans="1:2">
      <c r="A4344" s="321" t="s">
        <v>9497</v>
      </c>
      <c r="B4344" s="321" t="s">
        <v>9498</v>
      </c>
    </row>
    <row r="4345" spans="1:2">
      <c r="A4345" s="321" t="s">
        <v>9499</v>
      </c>
      <c r="B4345" s="321" t="s">
        <v>9500</v>
      </c>
    </row>
    <row r="4346" spans="1:2">
      <c r="A4346" s="321" t="s">
        <v>9501</v>
      </c>
      <c r="B4346" s="321" t="s">
        <v>9502</v>
      </c>
    </row>
    <row r="4347" spans="1:2">
      <c r="A4347" s="321" t="s">
        <v>9503</v>
      </c>
      <c r="B4347" s="321" t="s">
        <v>9504</v>
      </c>
    </row>
    <row r="4348" spans="1:2">
      <c r="A4348" s="321" t="s">
        <v>9505</v>
      </c>
      <c r="B4348" s="321" t="s">
        <v>9506</v>
      </c>
    </row>
    <row r="4349" spans="1:2">
      <c r="A4349" s="321" t="s">
        <v>9507</v>
      </c>
      <c r="B4349" s="321" t="s">
        <v>9508</v>
      </c>
    </row>
    <row r="4350" spans="1:2">
      <c r="A4350" s="321" t="s">
        <v>9509</v>
      </c>
      <c r="B4350" s="321" t="s">
        <v>9510</v>
      </c>
    </row>
    <row r="4351" spans="1:2">
      <c r="A4351" s="321" t="s">
        <v>9511</v>
      </c>
      <c r="B4351" s="321" t="s">
        <v>9512</v>
      </c>
    </row>
    <row r="4352" spans="1:2">
      <c r="A4352" s="321" t="s">
        <v>9513</v>
      </c>
      <c r="B4352" s="321" t="s">
        <v>9514</v>
      </c>
    </row>
    <row r="4353" spans="1:2">
      <c r="A4353" s="321" t="s">
        <v>9515</v>
      </c>
      <c r="B4353" s="321" t="s">
        <v>9516</v>
      </c>
    </row>
    <row r="4354" spans="1:2">
      <c r="A4354" s="321" t="s">
        <v>9517</v>
      </c>
      <c r="B4354" s="321" t="s">
        <v>9518</v>
      </c>
    </row>
    <row r="4355" spans="1:2">
      <c r="A4355" s="321" t="s">
        <v>9519</v>
      </c>
      <c r="B4355" s="321" t="s">
        <v>9520</v>
      </c>
    </row>
    <row r="4356" spans="1:2">
      <c r="A4356" s="321" t="s">
        <v>9521</v>
      </c>
      <c r="B4356" s="321" t="s">
        <v>9522</v>
      </c>
    </row>
    <row r="4357" spans="1:2">
      <c r="A4357" s="321" t="s">
        <v>9523</v>
      </c>
      <c r="B4357" s="321" t="s">
        <v>9524</v>
      </c>
    </row>
    <row r="4358" spans="1:2">
      <c r="A4358" s="321" t="s">
        <v>9525</v>
      </c>
      <c r="B4358" s="321" t="s">
        <v>9526</v>
      </c>
    </row>
    <row r="4359" spans="1:2">
      <c r="A4359" s="321" t="s">
        <v>9527</v>
      </c>
      <c r="B4359" s="321" t="s">
        <v>9528</v>
      </c>
    </row>
    <row r="4360" spans="1:2">
      <c r="A4360" s="321" t="s">
        <v>9529</v>
      </c>
      <c r="B4360" s="321" t="s">
        <v>9530</v>
      </c>
    </row>
    <row r="4361" spans="1:2">
      <c r="A4361" s="321" t="s">
        <v>9531</v>
      </c>
      <c r="B4361" s="321" t="s">
        <v>9532</v>
      </c>
    </row>
    <row r="4362" spans="1:2">
      <c r="A4362" s="321" t="s">
        <v>9533</v>
      </c>
      <c r="B4362" s="321" t="s">
        <v>9534</v>
      </c>
    </row>
    <row r="4363" spans="1:2">
      <c r="A4363" s="321" t="s">
        <v>9535</v>
      </c>
      <c r="B4363" s="321" t="s">
        <v>9536</v>
      </c>
    </row>
    <row r="4364" spans="1:2">
      <c r="A4364" s="321" t="s">
        <v>9537</v>
      </c>
      <c r="B4364" s="321" t="s">
        <v>9538</v>
      </c>
    </row>
    <row r="4365" spans="1:2">
      <c r="A4365" s="321" t="s">
        <v>9539</v>
      </c>
      <c r="B4365" s="321" t="s">
        <v>9540</v>
      </c>
    </row>
    <row r="4366" spans="1:2">
      <c r="A4366" s="321" t="s">
        <v>9541</v>
      </c>
      <c r="B4366" s="321" t="s">
        <v>9542</v>
      </c>
    </row>
    <row r="4367" spans="1:2">
      <c r="A4367" s="321" t="s">
        <v>9543</v>
      </c>
      <c r="B4367" s="321" t="s">
        <v>9544</v>
      </c>
    </row>
    <row r="4368" spans="1:2">
      <c r="A4368" s="321" t="s">
        <v>9545</v>
      </c>
      <c r="B4368" s="321" t="s">
        <v>9546</v>
      </c>
    </row>
    <row r="4369" spans="1:2">
      <c r="A4369" s="321" t="s">
        <v>9547</v>
      </c>
      <c r="B4369" s="321" t="s">
        <v>9548</v>
      </c>
    </row>
    <row r="4370" spans="1:2">
      <c r="A4370" s="321" t="s">
        <v>9549</v>
      </c>
      <c r="B4370" s="321" t="s">
        <v>9550</v>
      </c>
    </row>
    <row r="4371" spans="1:2">
      <c r="A4371" s="321" t="s">
        <v>9551</v>
      </c>
      <c r="B4371" s="321" t="s">
        <v>9552</v>
      </c>
    </row>
    <row r="4372" spans="1:2">
      <c r="A4372" s="321" t="s">
        <v>9553</v>
      </c>
      <c r="B4372" s="321" t="s">
        <v>9554</v>
      </c>
    </row>
    <row r="4373" spans="1:2">
      <c r="A4373" s="321" t="s">
        <v>9555</v>
      </c>
      <c r="B4373" s="321" t="s">
        <v>9556</v>
      </c>
    </row>
    <row r="4374" spans="1:2">
      <c r="A4374" s="321" t="s">
        <v>9557</v>
      </c>
      <c r="B4374" s="321" t="s">
        <v>9558</v>
      </c>
    </row>
    <row r="4375" spans="1:2">
      <c r="A4375" s="321" t="s">
        <v>9559</v>
      </c>
      <c r="B4375" s="321" t="s">
        <v>9560</v>
      </c>
    </row>
    <row r="4376" spans="1:2">
      <c r="A4376" s="321" t="s">
        <v>9561</v>
      </c>
      <c r="B4376" s="321" t="s">
        <v>9562</v>
      </c>
    </row>
    <row r="4377" spans="1:2">
      <c r="A4377" s="321" t="s">
        <v>9563</v>
      </c>
      <c r="B4377" s="321" t="s">
        <v>9564</v>
      </c>
    </row>
    <row r="4378" spans="1:2">
      <c r="A4378" s="321" t="s">
        <v>9565</v>
      </c>
      <c r="B4378" s="321" t="s">
        <v>9566</v>
      </c>
    </row>
    <row r="4379" spans="1:2">
      <c r="A4379" s="321" t="s">
        <v>9567</v>
      </c>
      <c r="B4379" s="321" t="s">
        <v>9568</v>
      </c>
    </row>
    <row r="4380" spans="1:2">
      <c r="A4380" s="321" t="s">
        <v>9569</v>
      </c>
      <c r="B4380" s="321" t="s">
        <v>9570</v>
      </c>
    </row>
    <row r="4381" spans="1:2">
      <c r="A4381" s="321" t="s">
        <v>9571</v>
      </c>
      <c r="B4381" s="321" t="s">
        <v>9572</v>
      </c>
    </row>
    <row r="4382" spans="1:2">
      <c r="A4382" s="321" t="s">
        <v>9573</v>
      </c>
      <c r="B4382" s="321" t="s">
        <v>9574</v>
      </c>
    </row>
    <row r="4383" spans="1:2">
      <c r="A4383" s="321" t="s">
        <v>9575</v>
      </c>
      <c r="B4383" s="321" t="s">
        <v>9576</v>
      </c>
    </row>
    <row r="4384" spans="1:2">
      <c r="A4384" s="321" t="s">
        <v>9577</v>
      </c>
      <c r="B4384" s="321" t="s">
        <v>9578</v>
      </c>
    </row>
    <row r="4385" spans="1:2">
      <c r="A4385" s="321" t="s">
        <v>9579</v>
      </c>
      <c r="B4385" s="321" t="s">
        <v>9580</v>
      </c>
    </row>
    <row r="4386" spans="1:2">
      <c r="A4386" s="321" t="s">
        <v>9581</v>
      </c>
      <c r="B4386" s="321" t="s">
        <v>9582</v>
      </c>
    </row>
    <row r="4387" spans="1:2">
      <c r="A4387" s="321" t="s">
        <v>9583</v>
      </c>
      <c r="B4387" s="321" t="s">
        <v>9584</v>
      </c>
    </row>
    <row r="4388" spans="1:2">
      <c r="A4388" s="321" t="s">
        <v>9585</v>
      </c>
      <c r="B4388" s="321" t="s">
        <v>9586</v>
      </c>
    </row>
    <row r="4389" spans="1:2">
      <c r="A4389" s="321" t="s">
        <v>9587</v>
      </c>
      <c r="B4389" s="321" t="s">
        <v>9588</v>
      </c>
    </row>
    <row r="4390" spans="1:2">
      <c r="A4390" s="321" t="s">
        <v>9589</v>
      </c>
      <c r="B4390" s="321" t="s">
        <v>9590</v>
      </c>
    </row>
    <row r="4391" spans="1:2">
      <c r="A4391" s="321" t="s">
        <v>9591</v>
      </c>
      <c r="B4391" s="321" t="s">
        <v>9592</v>
      </c>
    </row>
    <row r="4392" spans="1:2">
      <c r="A4392" s="321" t="s">
        <v>9593</v>
      </c>
      <c r="B4392" s="321" t="s">
        <v>9594</v>
      </c>
    </row>
    <row r="4393" spans="1:2">
      <c r="A4393" s="321" t="s">
        <v>9595</v>
      </c>
      <c r="B4393" s="321" t="s">
        <v>9596</v>
      </c>
    </row>
    <row r="4394" spans="1:2">
      <c r="A4394" s="321" t="s">
        <v>9597</v>
      </c>
      <c r="B4394" s="321" t="s">
        <v>9598</v>
      </c>
    </row>
    <row r="4395" spans="1:2">
      <c r="A4395" s="321" t="s">
        <v>9599</v>
      </c>
      <c r="B4395" s="321" t="s">
        <v>9600</v>
      </c>
    </row>
    <row r="4396" spans="1:2">
      <c r="A4396" s="321" t="s">
        <v>9601</v>
      </c>
      <c r="B4396" s="321" t="s">
        <v>9602</v>
      </c>
    </row>
    <row r="4397" spans="1:2">
      <c r="A4397" s="321" t="s">
        <v>9603</v>
      </c>
      <c r="B4397" s="321" t="s">
        <v>9604</v>
      </c>
    </row>
    <row r="4398" spans="1:2">
      <c r="A4398" s="321" t="s">
        <v>9605</v>
      </c>
      <c r="B4398" s="321" t="s">
        <v>9606</v>
      </c>
    </row>
    <row r="4399" spans="1:2">
      <c r="A4399" s="321" t="s">
        <v>9607</v>
      </c>
      <c r="B4399" s="321" t="s">
        <v>9608</v>
      </c>
    </row>
    <row r="4400" spans="1:2">
      <c r="A4400" s="321" t="s">
        <v>9609</v>
      </c>
      <c r="B4400" s="321" t="s">
        <v>9610</v>
      </c>
    </row>
    <row r="4401" spans="1:2">
      <c r="A4401" s="321" t="s">
        <v>9611</v>
      </c>
      <c r="B4401" s="321" t="s">
        <v>9612</v>
      </c>
    </row>
    <row r="4402" spans="1:2">
      <c r="A4402" s="321" t="s">
        <v>9613</v>
      </c>
      <c r="B4402" s="321" t="s">
        <v>9614</v>
      </c>
    </row>
    <row r="4403" spans="1:2">
      <c r="A4403" s="321" t="s">
        <v>9615</v>
      </c>
      <c r="B4403" s="321" t="s">
        <v>9616</v>
      </c>
    </row>
    <row r="4404" spans="1:2">
      <c r="A4404" s="321" t="s">
        <v>9617</v>
      </c>
      <c r="B4404" s="321" t="s">
        <v>9618</v>
      </c>
    </row>
    <row r="4405" spans="1:2">
      <c r="A4405" s="321" t="s">
        <v>9619</v>
      </c>
      <c r="B4405" s="321" t="s">
        <v>9620</v>
      </c>
    </row>
    <row r="4406" spans="1:2">
      <c r="A4406" s="321" t="s">
        <v>9621</v>
      </c>
      <c r="B4406" s="321" t="s">
        <v>9622</v>
      </c>
    </row>
    <row r="4407" spans="1:2">
      <c r="A4407" s="321" t="s">
        <v>9623</v>
      </c>
      <c r="B4407" s="321" t="s">
        <v>9624</v>
      </c>
    </row>
    <row r="4408" spans="1:2">
      <c r="A4408" s="321" t="s">
        <v>9625</v>
      </c>
      <c r="B4408" s="321" t="s">
        <v>9626</v>
      </c>
    </row>
    <row r="4409" spans="1:2">
      <c r="A4409" s="321" t="s">
        <v>9627</v>
      </c>
      <c r="B4409" s="321" t="s">
        <v>9628</v>
      </c>
    </row>
    <row r="4410" spans="1:2">
      <c r="A4410" s="321" t="s">
        <v>9629</v>
      </c>
      <c r="B4410" s="321" t="s">
        <v>9630</v>
      </c>
    </row>
    <row r="4411" spans="1:2">
      <c r="A4411" s="321" t="s">
        <v>9631</v>
      </c>
      <c r="B4411" s="321" t="s">
        <v>9632</v>
      </c>
    </row>
    <row r="4412" spans="1:2">
      <c r="A4412" s="321" t="s">
        <v>9633</v>
      </c>
      <c r="B4412" s="321" t="s">
        <v>9634</v>
      </c>
    </row>
    <row r="4413" spans="1:2">
      <c r="A4413" s="321" t="s">
        <v>9635</v>
      </c>
      <c r="B4413" s="321" t="s">
        <v>9636</v>
      </c>
    </row>
    <row r="4414" spans="1:2">
      <c r="A4414" s="321" t="s">
        <v>9637</v>
      </c>
      <c r="B4414" s="321" t="s">
        <v>9638</v>
      </c>
    </row>
    <row r="4415" spans="1:2">
      <c r="A4415" s="321" t="s">
        <v>9639</v>
      </c>
      <c r="B4415" s="321" t="s">
        <v>9640</v>
      </c>
    </row>
    <row r="4416" spans="1:2">
      <c r="A4416" s="321" t="s">
        <v>9641</v>
      </c>
      <c r="B4416" s="321" t="s">
        <v>9642</v>
      </c>
    </row>
    <row r="4417" spans="1:2">
      <c r="A4417" s="321" t="s">
        <v>9643</v>
      </c>
      <c r="B4417" s="321" t="s">
        <v>9644</v>
      </c>
    </row>
    <row r="4418" spans="1:2">
      <c r="A4418" s="321" t="s">
        <v>9645</v>
      </c>
      <c r="B4418" s="321" t="s">
        <v>9646</v>
      </c>
    </row>
    <row r="4419" spans="1:2">
      <c r="A4419" s="321" t="s">
        <v>9647</v>
      </c>
      <c r="B4419" s="321" t="s">
        <v>9648</v>
      </c>
    </row>
    <row r="4420" spans="1:2">
      <c r="A4420" s="321" t="s">
        <v>9649</v>
      </c>
      <c r="B4420" s="321" t="s">
        <v>9650</v>
      </c>
    </row>
    <row r="4421" spans="1:2">
      <c r="A4421" s="321" t="s">
        <v>9651</v>
      </c>
      <c r="B4421" s="321" t="s">
        <v>9652</v>
      </c>
    </row>
    <row r="4422" spans="1:2">
      <c r="A4422" s="321" t="s">
        <v>9653</v>
      </c>
      <c r="B4422" s="321" t="s">
        <v>9654</v>
      </c>
    </row>
    <row r="4423" spans="1:2">
      <c r="A4423" s="321" t="s">
        <v>9655</v>
      </c>
      <c r="B4423" s="321" t="s">
        <v>9656</v>
      </c>
    </row>
    <row r="4424" spans="1:2">
      <c r="A4424" s="321" t="s">
        <v>9657</v>
      </c>
      <c r="B4424" s="321" t="s">
        <v>9658</v>
      </c>
    </row>
    <row r="4425" spans="1:2">
      <c r="A4425" s="321" t="s">
        <v>9659</v>
      </c>
      <c r="B4425" s="321" t="s">
        <v>9660</v>
      </c>
    </row>
    <row r="4426" spans="1:2">
      <c r="A4426" s="321" t="s">
        <v>9661</v>
      </c>
      <c r="B4426" s="321" t="s">
        <v>9662</v>
      </c>
    </row>
    <row r="4427" spans="1:2">
      <c r="A4427" s="321" t="s">
        <v>9663</v>
      </c>
      <c r="B4427" s="321" t="s">
        <v>9664</v>
      </c>
    </row>
    <row r="4428" spans="1:2">
      <c r="A4428" s="321" t="s">
        <v>9665</v>
      </c>
      <c r="B4428" s="321" t="s">
        <v>9666</v>
      </c>
    </row>
    <row r="4429" spans="1:2">
      <c r="A4429" s="321" t="s">
        <v>9667</v>
      </c>
      <c r="B4429" s="321" t="s">
        <v>9668</v>
      </c>
    </row>
    <row r="4430" spans="1:2">
      <c r="A4430" s="321" t="s">
        <v>9669</v>
      </c>
      <c r="B4430" s="321" t="s">
        <v>9670</v>
      </c>
    </row>
    <row r="4431" spans="1:2">
      <c r="A4431" s="321" t="s">
        <v>9671</v>
      </c>
      <c r="B4431" s="321" t="s">
        <v>9672</v>
      </c>
    </row>
    <row r="4432" spans="1:2">
      <c r="A4432" s="321" t="s">
        <v>9673</v>
      </c>
      <c r="B4432" s="321" t="s">
        <v>9674</v>
      </c>
    </row>
    <row r="4433" spans="1:2">
      <c r="A4433" s="321" t="s">
        <v>9675</v>
      </c>
      <c r="B4433" s="321" t="s">
        <v>9676</v>
      </c>
    </row>
    <row r="4434" spans="1:2">
      <c r="A4434" s="321" t="s">
        <v>9677</v>
      </c>
      <c r="B4434" s="321" t="s">
        <v>9678</v>
      </c>
    </row>
    <row r="4435" spans="1:2">
      <c r="A4435" s="321" t="s">
        <v>9679</v>
      </c>
      <c r="B4435" s="321" t="s">
        <v>9680</v>
      </c>
    </row>
    <row r="4436" spans="1:2">
      <c r="A4436" s="321" t="s">
        <v>9681</v>
      </c>
      <c r="B4436" s="321" t="s">
        <v>9682</v>
      </c>
    </row>
    <row r="4437" spans="1:2">
      <c r="A4437" s="321" t="s">
        <v>9683</v>
      </c>
      <c r="B4437" s="321" t="s">
        <v>9684</v>
      </c>
    </row>
    <row r="4438" spans="1:2">
      <c r="A4438" s="321" t="s">
        <v>9685</v>
      </c>
      <c r="B4438" s="321" t="s">
        <v>9686</v>
      </c>
    </row>
    <row r="4439" spans="1:2">
      <c r="A4439" s="321" t="s">
        <v>9687</v>
      </c>
      <c r="B4439" s="321" t="s">
        <v>9688</v>
      </c>
    </row>
    <row r="4440" spans="1:2">
      <c r="A4440" s="321" t="s">
        <v>9689</v>
      </c>
      <c r="B4440" s="321" t="s">
        <v>9690</v>
      </c>
    </row>
    <row r="4441" spans="1:2">
      <c r="A4441" s="321" t="s">
        <v>9691</v>
      </c>
      <c r="B4441" s="321" t="s">
        <v>9692</v>
      </c>
    </row>
    <row r="4442" spans="1:2">
      <c r="A4442" s="321" t="s">
        <v>9693</v>
      </c>
      <c r="B4442" s="321" t="s">
        <v>9694</v>
      </c>
    </row>
    <row r="4443" spans="1:2">
      <c r="A4443" s="321" t="s">
        <v>9695</v>
      </c>
      <c r="B4443" s="321" t="s">
        <v>9696</v>
      </c>
    </row>
    <row r="4444" spans="1:2">
      <c r="A4444" s="321" t="s">
        <v>9697</v>
      </c>
      <c r="B4444" s="321" t="s">
        <v>9698</v>
      </c>
    </row>
    <row r="4445" spans="1:2">
      <c r="A4445" s="321" t="s">
        <v>9699</v>
      </c>
      <c r="B4445" s="321" t="s">
        <v>9700</v>
      </c>
    </row>
    <row r="4446" spans="1:2">
      <c r="A4446" s="321" t="s">
        <v>9701</v>
      </c>
      <c r="B4446" s="321" t="s">
        <v>9702</v>
      </c>
    </row>
    <row r="4447" spans="1:2">
      <c r="A4447" s="321" t="s">
        <v>9703</v>
      </c>
      <c r="B4447" s="321" t="s">
        <v>9704</v>
      </c>
    </row>
    <row r="4448" spans="1:2">
      <c r="A4448" s="321" t="s">
        <v>9705</v>
      </c>
      <c r="B4448" s="321" t="s">
        <v>9706</v>
      </c>
    </row>
    <row r="4449" spans="1:2">
      <c r="A4449" s="321" t="s">
        <v>9707</v>
      </c>
      <c r="B4449" s="321" t="s">
        <v>9708</v>
      </c>
    </row>
    <row r="4450" spans="1:2">
      <c r="A4450" s="321" t="s">
        <v>9709</v>
      </c>
      <c r="B4450" s="321" t="s">
        <v>9710</v>
      </c>
    </row>
    <row r="4451" spans="1:2">
      <c r="A4451" s="321" t="s">
        <v>9711</v>
      </c>
      <c r="B4451" s="321" t="s">
        <v>9712</v>
      </c>
    </row>
    <row r="4452" spans="1:2">
      <c r="A4452" s="321" t="s">
        <v>9713</v>
      </c>
      <c r="B4452" s="321" t="s">
        <v>9714</v>
      </c>
    </row>
    <row r="4453" spans="1:2">
      <c r="A4453" s="321" t="s">
        <v>9715</v>
      </c>
      <c r="B4453" s="321" t="s">
        <v>9716</v>
      </c>
    </row>
    <row r="4454" spans="1:2">
      <c r="A4454" s="321" t="s">
        <v>9717</v>
      </c>
      <c r="B4454" s="321" t="s">
        <v>9718</v>
      </c>
    </row>
    <row r="4455" spans="1:2">
      <c r="A4455" s="321" t="s">
        <v>9719</v>
      </c>
      <c r="B4455" s="321" t="s">
        <v>9720</v>
      </c>
    </row>
    <row r="4456" spans="1:2">
      <c r="A4456" s="321" t="s">
        <v>9721</v>
      </c>
      <c r="B4456" s="321" t="s">
        <v>9722</v>
      </c>
    </row>
    <row r="4457" spans="1:2">
      <c r="A4457" s="321" t="s">
        <v>9723</v>
      </c>
      <c r="B4457" s="321" t="s">
        <v>9724</v>
      </c>
    </row>
    <row r="4458" spans="1:2">
      <c r="A4458" s="321" t="s">
        <v>9725</v>
      </c>
      <c r="B4458" s="321" t="s">
        <v>9726</v>
      </c>
    </row>
    <row r="4459" spans="1:2">
      <c r="A4459" s="321" t="s">
        <v>9727</v>
      </c>
      <c r="B4459" s="321" t="s">
        <v>9728</v>
      </c>
    </row>
    <row r="4460" spans="1:2">
      <c r="A4460" s="321" t="s">
        <v>9729</v>
      </c>
      <c r="B4460" s="321" t="s">
        <v>9730</v>
      </c>
    </row>
    <row r="4461" spans="1:2">
      <c r="A4461" s="321" t="s">
        <v>9731</v>
      </c>
      <c r="B4461" s="321" t="s">
        <v>9732</v>
      </c>
    </row>
    <row r="4462" spans="1:2">
      <c r="A4462" s="321" t="s">
        <v>9733</v>
      </c>
      <c r="B4462" s="321" t="s">
        <v>9734</v>
      </c>
    </row>
    <row r="4463" spans="1:2">
      <c r="A4463" s="321" t="s">
        <v>9735</v>
      </c>
      <c r="B4463" s="321" t="s">
        <v>9736</v>
      </c>
    </row>
    <row r="4464" spans="1:2">
      <c r="A4464" s="321" t="s">
        <v>9737</v>
      </c>
      <c r="B4464" s="321" t="s">
        <v>9738</v>
      </c>
    </row>
    <row r="4465" spans="1:2">
      <c r="A4465" s="321" t="s">
        <v>9739</v>
      </c>
      <c r="B4465" s="321" t="s">
        <v>9740</v>
      </c>
    </row>
    <row r="4466" spans="1:2">
      <c r="A4466" s="321" t="s">
        <v>9741</v>
      </c>
      <c r="B4466" s="321" t="s">
        <v>9742</v>
      </c>
    </row>
    <row r="4467" spans="1:2">
      <c r="A4467" s="321" t="s">
        <v>9743</v>
      </c>
      <c r="B4467" s="321" t="s">
        <v>9744</v>
      </c>
    </row>
    <row r="4468" spans="1:2">
      <c r="A4468" s="321" t="s">
        <v>9745</v>
      </c>
      <c r="B4468" s="321" t="s">
        <v>9746</v>
      </c>
    </row>
    <row r="4469" spans="1:2">
      <c r="A4469" s="321" t="s">
        <v>9747</v>
      </c>
      <c r="B4469" s="321" t="s">
        <v>9748</v>
      </c>
    </row>
    <row r="4470" spans="1:2">
      <c r="A4470" s="321" t="s">
        <v>9749</v>
      </c>
      <c r="B4470" s="321" t="s">
        <v>9750</v>
      </c>
    </row>
    <row r="4471" spans="1:2">
      <c r="A4471" s="321" t="s">
        <v>9751</v>
      </c>
      <c r="B4471" s="321" t="s">
        <v>9752</v>
      </c>
    </row>
    <row r="4472" spans="1:2">
      <c r="A4472" s="321" t="s">
        <v>9753</v>
      </c>
      <c r="B4472" s="321" t="s">
        <v>9754</v>
      </c>
    </row>
    <row r="4473" spans="1:2">
      <c r="A4473" s="321" t="s">
        <v>9755</v>
      </c>
      <c r="B4473" s="321" t="s">
        <v>9756</v>
      </c>
    </row>
    <row r="4474" spans="1:2">
      <c r="A4474" s="321" t="s">
        <v>9757</v>
      </c>
      <c r="B4474" s="321" t="s">
        <v>9758</v>
      </c>
    </row>
    <row r="4475" spans="1:2">
      <c r="A4475" s="321" t="s">
        <v>9759</v>
      </c>
      <c r="B4475" s="321" t="s">
        <v>9760</v>
      </c>
    </row>
    <row r="4476" spans="1:2">
      <c r="A4476" s="321" t="s">
        <v>9761</v>
      </c>
      <c r="B4476" s="321" t="s">
        <v>9762</v>
      </c>
    </row>
    <row r="4477" spans="1:2">
      <c r="A4477" s="321" t="s">
        <v>9763</v>
      </c>
      <c r="B4477" s="321" t="s">
        <v>9764</v>
      </c>
    </row>
    <row r="4478" spans="1:2">
      <c r="A4478" s="321" t="s">
        <v>9765</v>
      </c>
      <c r="B4478" s="321" t="s">
        <v>9766</v>
      </c>
    </row>
    <row r="4479" spans="1:2">
      <c r="A4479" s="321" t="s">
        <v>9767</v>
      </c>
      <c r="B4479" s="321" t="s">
        <v>9768</v>
      </c>
    </row>
    <row r="4480" spans="1:2">
      <c r="A4480" s="321" t="s">
        <v>9769</v>
      </c>
      <c r="B4480" s="321" t="s">
        <v>9770</v>
      </c>
    </row>
    <row r="4481" spans="1:2">
      <c r="A4481" s="321" t="s">
        <v>9771</v>
      </c>
      <c r="B4481" s="321" t="s">
        <v>9772</v>
      </c>
    </row>
    <row r="4482" spans="1:2">
      <c r="A4482" s="321" t="s">
        <v>9773</v>
      </c>
      <c r="B4482" s="321" t="s">
        <v>9774</v>
      </c>
    </row>
    <row r="4483" spans="1:2">
      <c r="A4483" s="321" t="s">
        <v>9775</v>
      </c>
      <c r="B4483" s="321" t="s">
        <v>9776</v>
      </c>
    </row>
    <row r="4484" spans="1:2">
      <c r="A4484" s="321" t="s">
        <v>9777</v>
      </c>
      <c r="B4484" s="321" t="s">
        <v>9778</v>
      </c>
    </row>
    <row r="4485" spans="1:2">
      <c r="A4485" s="321" t="s">
        <v>9779</v>
      </c>
      <c r="B4485" s="321" t="s">
        <v>9780</v>
      </c>
    </row>
    <row r="4486" spans="1:2">
      <c r="A4486" s="321" t="s">
        <v>9781</v>
      </c>
      <c r="B4486" s="321" t="s">
        <v>9782</v>
      </c>
    </row>
    <row r="4487" spans="1:2">
      <c r="A4487" s="321" t="s">
        <v>9783</v>
      </c>
      <c r="B4487" s="321" t="s">
        <v>9784</v>
      </c>
    </row>
    <row r="4488" spans="1:2">
      <c r="A4488" s="321" t="s">
        <v>9785</v>
      </c>
      <c r="B4488" s="321" t="s">
        <v>9786</v>
      </c>
    </row>
    <row r="4489" spans="1:2">
      <c r="A4489" s="321" t="s">
        <v>9787</v>
      </c>
      <c r="B4489" s="321" t="s">
        <v>9788</v>
      </c>
    </row>
    <row r="4490" spans="1:2">
      <c r="A4490" s="321" t="s">
        <v>9789</v>
      </c>
      <c r="B4490" s="321" t="s">
        <v>9790</v>
      </c>
    </row>
    <row r="4491" spans="1:2">
      <c r="A4491" s="321" t="s">
        <v>9791</v>
      </c>
      <c r="B4491" s="321" t="s">
        <v>9792</v>
      </c>
    </row>
    <row r="4492" spans="1:2">
      <c r="A4492" s="321" t="s">
        <v>9793</v>
      </c>
      <c r="B4492" s="321" t="s">
        <v>9794</v>
      </c>
    </row>
    <row r="4493" spans="1:2">
      <c r="A4493" s="321" t="s">
        <v>9795</v>
      </c>
      <c r="B4493" s="321" t="s">
        <v>9796</v>
      </c>
    </row>
    <row r="4494" spans="1:2">
      <c r="A4494" s="321" t="s">
        <v>9797</v>
      </c>
      <c r="B4494" s="321" t="s">
        <v>9798</v>
      </c>
    </row>
    <row r="4495" spans="1:2">
      <c r="A4495" s="321" t="s">
        <v>9799</v>
      </c>
      <c r="B4495" s="321" t="s">
        <v>9800</v>
      </c>
    </row>
    <row r="4496" spans="1:2">
      <c r="A4496" s="321" t="s">
        <v>9801</v>
      </c>
      <c r="B4496" s="321" t="s">
        <v>9802</v>
      </c>
    </row>
    <row r="4497" spans="1:2">
      <c r="A4497" s="321" t="s">
        <v>9803</v>
      </c>
      <c r="B4497" s="321" t="s">
        <v>9804</v>
      </c>
    </row>
    <row r="4498" spans="1:2">
      <c r="A4498" s="321" t="s">
        <v>9805</v>
      </c>
      <c r="B4498" s="321" t="s">
        <v>9806</v>
      </c>
    </row>
    <row r="4499" spans="1:2">
      <c r="A4499" s="321" t="s">
        <v>9807</v>
      </c>
      <c r="B4499" s="321" t="s">
        <v>9808</v>
      </c>
    </row>
    <row r="4500" spans="1:2">
      <c r="A4500" s="321" t="s">
        <v>9809</v>
      </c>
      <c r="B4500" s="321" t="s">
        <v>9810</v>
      </c>
    </row>
    <row r="4501" spans="1:2">
      <c r="A4501" s="321" t="s">
        <v>9811</v>
      </c>
      <c r="B4501" s="321" t="s">
        <v>9812</v>
      </c>
    </row>
    <row r="4502" spans="1:2">
      <c r="A4502" s="321" t="s">
        <v>9813</v>
      </c>
      <c r="B4502" s="321" t="s">
        <v>9814</v>
      </c>
    </row>
    <row r="4503" spans="1:2">
      <c r="A4503" s="321" t="s">
        <v>9815</v>
      </c>
      <c r="B4503" s="321" t="s">
        <v>9816</v>
      </c>
    </row>
    <row r="4504" spans="1:2">
      <c r="A4504" s="321" t="s">
        <v>9817</v>
      </c>
      <c r="B4504" s="321" t="s">
        <v>9818</v>
      </c>
    </row>
    <row r="4505" spans="1:2">
      <c r="A4505" s="321" t="s">
        <v>9819</v>
      </c>
      <c r="B4505" s="321" t="s">
        <v>9820</v>
      </c>
    </row>
    <row r="4506" spans="1:2">
      <c r="A4506" s="321" t="s">
        <v>9821</v>
      </c>
      <c r="B4506" s="321" t="s">
        <v>9822</v>
      </c>
    </row>
    <row r="4507" spans="1:2">
      <c r="A4507" s="321" t="s">
        <v>9823</v>
      </c>
      <c r="B4507" s="321" t="s">
        <v>9824</v>
      </c>
    </row>
    <row r="4508" spans="1:2">
      <c r="A4508" s="321" t="s">
        <v>9825</v>
      </c>
      <c r="B4508" s="321" t="s">
        <v>9826</v>
      </c>
    </row>
    <row r="4509" spans="1:2">
      <c r="A4509" s="321" t="s">
        <v>9827</v>
      </c>
      <c r="B4509" s="321" t="s">
        <v>9828</v>
      </c>
    </row>
    <row r="4510" spans="1:2">
      <c r="A4510" s="321" t="s">
        <v>9829</v>
      </c>
      <c r="B4510" s="321" t="s">
        <v>9830</v>
      </c>
    </row>
    <row r="4511" spans="1:2">
      <c r="A4511" s="321" t="s">
        <v>9831</v>
      </c>
      <c r="B4511" s="321" t="s">
        <v>9832</v>
      </c>
    </row>
    <row r="4512" spans="1:2">
      <c r="A4512" s="321" t="s">
        <v>9833</v>
      </c>
      <c r="B4512" s="321" t="s">
        <v>9834</v>
      </c>
    </row>
    <row r="4513" spans="1:2">
      <c r="A4513" s="321" t="s">
        <v>9835</v>
      </c>
      <c r="B4513" s="321" t="s">
        <v>9836</v>
      </c>
    </row>
    <row r="4514" spans="1:2">
      <c r="A4514" s="321" t="s">
        <v>9837</v>
      </c>
      <c r="B4514" s="321" t="s">
        <v>9838</v>
      </c>
    </row>
    <row r="4515" spans="1:2">
      <c r="A4515" s="321" t="s">
        <v>9839</v>
      </c>
      <c r="B4515" s="321" t="s">
        <v>9840</v>
      </c>
    </row>
    <row r="4516" spans="1:2">
      <c r="A4516" s="321" t="s">
        <v>9841</v>
      </c>
      <c r="B4516" s="321" t="s">
        <v>9842</v>
      </c>
    </row>
    <row r="4517" spans="1:2">
      <c r="A4517" s="321" t="s">
        <v>9843</v>
      </c>
      <c r="B4517" s="321" t="s">
        <v>9844</v>
      </c>
    </row>
    <row r="4518" spans="1:2">
      <c r="A4518" s="321" t="s">
        <v>9845</v>
      </c>
      <c r="B4518" s="321" t="s">
        <v>9846</v>
      </c>
    </row>
    <row r="4519" spans="1:2">
      <c r="A4519" s="321" t="s">
        <v>9847</v>
      </c>
      <c r="B4519" s="321" t="s">
        <v>9848</v>
      </c>
    </row>
    <row r="4520" spans="1:2">
      <c r="A4520" s="321" t="s">
        <v>9849</v>
      </c>
      <c r="B4520" s="321" t="s">
        <v>9850</v>
      </c>
    </row>
    <row r="4521" spans="1:2">
      <c r="A4521" s="321" t="s">
        <v>9851</v>
      </c>
      <c r="B4521" s="321" t="s">
        <v>9852</v>
      </c>
    </row>
    <row r="4522" spans="1:2">
      <c r="A4522" s="321" t="s">
        <v>9853</v>
      </c>
      <c r="B4522" s="321" t="s">
        <v>9854</v>
      </c>
    </row>
    <row r="4523" spans="1:2">
      <c r="A4523" s="321" t="s">
        <v>9855</v>
      </c>
      <c r="B4523" s="321" t="s">
        <v>9856</v>
      </c>
    </row>
    <row r="4524" spans="1:2">
      <c r="A4524" s="321" t="s">
        <v>9857</v>
      </c>
      <c r="B4524" s="321" t="s">
        <v>9858</v>
      </c>
    </row>
    <row r="4525" spans="1:2">
      <c r="A4525" s="321" t="s">
        <v>9859</v>
      </c>
      <c r="B4525" s="321" t="s">
        <v>9860</v>
      </c>
    </row>
    <row r="4526" spans="1:2">
      <c r="A4526" s="321" t="s">
        <v>9861</v>
      </c>
      <c r="B4526" s="321" t="s">
        <v>9862</v>
      </c>
    </row>
    <row r="4527" spans="1:2">
      <c r="A4527" s="321" t="s">
        <v>9863</v>
      </c>
      <c r="B4527" s="321" t="s">
        <v>9864</v>
      </c>
    </row>
    <row r="4528" spans="1:2">
      <c r="A4528" s="321" t="s">
        <v>9865</v>
      </c>
      <c r="B4528" s="321" t="s">
        <v>9866</v>
      </c>
    </row>
    <row r="4529" spans="1:2">
      <c r="A4529" s="321" t="s">
        <v>9867</v>
      </c>
      <c r="B4529" s="321" t="s">
        <v>9868</v>
      </c>
    </row>
    <row r="4530" spans="1:2">
      <c r="A4530" s="321" t="s">
        <v>9869</v>
      </c>
      <c r="B4530" s="321" t="s">
        <v>9870</v>
      </c>
    </row>
    <row r="4531" spans="1:2">
      <c r="A4531" s="321" t="s">
        <v>9871</v>
      </c>
      <c r="B4531" s="321" t="s">
        <v>9872</v>
      </c>
    </row>
    <row r="4532" spans="1:2">
      <c r="A4532" s="321" t="s">
        <v>9873</v>
      </c>
      <c r="B4532" s="321" t="s">
        <v>9874</v>
      </c>
    </row>
    <row r="4533" spans="1:2">
      <c r="A4533" s="321" t="s">
        <v>9875</v>
      </c>
      <c r="B4533" s="321" t="s">
        <v>9876</v>
      </c>
    </row>
    <row r="4534" spans="1:2">
      <c r="A4534" s="321" t="s">
        <v>9877</v>
      </c>
      <c r="B4534" s="321" t="s">
        <v>9878</v>
      </c>
    </row>
    <row r="4535" spans="1:2">
      <c r="A4535" s="321" t="s">
        <v>9879</v>
      </c>
      <c r="B4535" s="321" t="s">
        <v>9880</v>
      </c>
    </row>
    <row r="4536" spans="1:2">
      <c r="A4536" s="321" t="s">
        <v>9881</v>
      </c>
      <c r="B4536" s="321" t="s">
        <v>9882</v>
      </c>
    </row>
    <row r="4537" spans="1:2">
      <c r="A4537" s="395" t="s">
        <v>9883</v>
      </c>
      <c r="B4537" s="321" t="s">
        <v>9884</v>
      </c>
    </row>
    <row r="4538" spans="1:2">
      <c r="A4538" s="395"/>
      <c r="B4538" s="321" t="s">
        <v>9885</v>
      </c>
    </row>
    <row r="4539" spans="1:2">
      <c r="A4539" s="321" t="s">
        <v>9886</v>
      </c>
      <c r="B4539" s="321" t="s">
        <v>9887</v>
      </c>
    </row>
    <row r="4540" spans="1:2">
      <c r="A4540" s="321" t="s">
        <v>9888</v>
      </c>
      <c r="B4540" s="321" t="s">
        <v>9889</v>
      </c>
    </row>
    <row r="4541" spans="1:2">
      <c r="A4541" s="321" t="s">
        <v>9890</v>
      </c>
      <c r="B4541" s="321" t="s">
        <v>9891</v>
      </c>
    </row>
    <row r="4542" spans="1:2">
      <c r="A4542" s="321" t="s">
        <v>9892</v>
      </c>
      <c r="B4542" s="321" t="s">
        <v>9893</v>
      </c>
    </row>
    <row r="4543" spans="1:2">
      <c r="A4543" s="321" t="s">
        <v>9894</v>
      </c>
      <c r="B4543" s="321" t="s">
        <v>9895</v>
      </c>
    </row>
    <row r="4544" spans="1:2">
      <c r="A4544" s="321" t="s">
        <v>9896</v>
      </c>
      <c r="B4544" s="321" t="s">
        <v>9897</v>
      </c>
    </row>
    <row r="4545" spans="1:2">
      <c r="A4545" s="321" t="s">
        <v>9898</v>
      </c>
      <c r="B4545" s="321" t="s">
        <v>9899</v>
      </c>
    </row>
    <row r="4546" spans="1:2">
      <c r="A4546" s="321" t="s">
        <v>9900</v>
      </c>
      <c r="B4546" s="321" t="s">
        <v>9901</v>
      </c>
    </row>
    <row r="4547" spans="1:2">
      <c r="A4547" s="321" t="s">
        <v>9902</v>
      </c>
      <c r="B4547" s="321" t="s">
        <v>9903</v>
      </c>
    </row>
    <row r="4548" spans="1:2">
      <c r="A4548" s="321" t="s">
        <v>9904</v>
      </c>
      <c r="B4548" s="321" t="s">
        <v>9905</v>
      </c>
    </row>
    <row r="4549" spans="1:2">
      <c r="A4549" s="321" t="s">
        <v>9906</v>
      </c>
      <c r="B4549" s="321" t="s">
        <v>9907</v>
      </c>
    </row>
    <row r="4550" spans="1:2">
      <c r="A4550" s="321" t="s">
        <v>9908</v>
      </c>
      <c r="B4550" s="321" t="s">
        <v>9909</v>
      </c>
    </row>
    <row r="4551" spans="1:2">
      <c r="A4551" s="321" t="s">
        <v>9910</v>
      </c>
      <c r="B4551" s="321" t="s">
        <v>9911</v>
      </c>
    </row>
    <row r="4552" spans="1:2">
      <c r="A4552" s="321" t="s">
        <v>9912</v>
      </c>
      <c r="B4552" s="321" t="s">
        <v>9913</v>
      </c>
    </row>
    <row r="4553" spans="1:2">
      <c r="A4553" s="321" t="s">
        <v>9914</v>
      </c>
      <c r="B4553" s="321" t="s">
        <v>9915</v>
      </c>
    </row>
    <row r="4554" spans="1:2">
      <c r="A4554" s="321" t="s">
        <v>9916</v>
      </c>
      <c r="B4554" s="321" t="s">
        <v>9917</v>
      </c>
    </row>
    <row r="4555" spans="1:2">
      <c r="A4555" s="321" t="s">
        <v>9918</v>
      </c>
      <c r="B4555" s="321" t="s">
        <v>9919</v>
      </c>
    </row>
    <row r="4556" spans="1:2">
      <c r="A4556" s="321" t="s">
        <v>9920</v>
      </c>
      <c r="B4556" s="321" t="s">
        <v>9921</v>
      </c>
    </row>
    <row r="4557" spans="1:2">
      <c r="A4557" s="321" t="s">
        <v>9922</v>
      </c>
      <c r="B4557" s="321" t="s">
        <v>9923</v>
      </c>
    </row>
    <row r="4558" spans="1:2">
      <c r="A4558" s="321" t="s">
        <v>9924</v>
      </c>
      <c r="B4558" s="321" t="s">
        <v>9925</v>
      </c>
    </row>
    <row r="4559" spans="1:2">
      <c r="A4559" s="321" t="s">
        <v>9926</v>
      </c>
      <c r="B4559" s="321" t="s">
        <v>9927</v>
      </c>
    </row>
    <row r="4560" spans="1:2">
      <c r="A4560" s="321" t="s">
        <v>9928</v>
      </c>
      <c r="B4560" s="321" t="s">
        <v>9929</v>
      </c>
    </row>
    <row r="4561" spans="1:2">
      <c r="A4561" s="321" t="s">
        <v>9930</v>
      </c>
      <c r="B4561" s="321" t="s">
        <v>9931</v>
      </c>
    </row>
    <row r="4562" spans="1:2">
      <c r="A4562" s="321" t="s">
        <v>9932</v>
      </c>
      <c r="B4562" s="321" t="s">
        <v>9933</v>
      </c>
    </row>
    <row r="4563" spans="1:2">
      <c r="A4563" s="321" t="s">
        <v>9934</v>
      </c>
      <c r="B4563" s="321" t="s">
        <v>9935</v>
      </c>
    </row>
    <row r="4564" spans="1:2">
      <c r="A4564" s="321" t="s">
        <v>9936</v>
      </c>
      <c r="B4564" s="321" t="s">
        <v>9937</v>
      </c>
    </row>
    <row r="4565" spans="1:2">
      <c r="A4565" s="321" t="s">
        <v>9938</v>
      </c>
      <c r="B4565" s="321" t="s">
        <v>9939</v>
      </c>
    </row>
    <row r="4566" spans="1:2">
      <c r="A4566" s="321" t="s">
        <v>9940</v>
      </c>
      <c r="B4566" s="321" t="s">
        <v>9941</v>
      </c>
    </row>
    <row r="4567" spans="1:2">
      <c r="A4567" s="321" t="s">
        <v>9942</v>
      </c>
      <c r="B4567" s="321" t="s">
        <v>9943</v>
      </c>
    </row>
    <row r="4568" spans="1:2">
      <c r="A4568" s="321" t="s">
        <v>9944</v>
      </c>
      <c r="B4568" s="321" t="s">
        <v>9945</v>
      </c>
    </row>
    <row r="4569" spans="1:2">
      <c r="A4569" s="321" t="s">
        <v>9946</v>
      </c>
      <c r="B4569" s="321" t="s">
        <v>9947</v>
      </c>
    </row>
    <row r="4570" spans="1:2">
      <c r="A4570" s="321" t="s">
        <v>9948</v>
      </c>
      <c r="B4570" s="321" t="s">
        <v>9949</v>
      </c>
    </row>
    <row r="4571" spans="1:2">
      <c r="A4571" s="321" t="s">
        <v>9950</v>
      </c>
      <c r="B4571" s="321" t="s">
        <v>9951</v>
      </c>
    </row>
    <row r="4572" spans="1:2">
      <c r="A4572" s="321" t="s">
        <v>9952</v>
      </c>
      <c r="B4572" s="321" t="s">
        <v>9953</v>
      </c>
    </row>
    <row r="4573" spans="1:2">
      <c r="A4573" s="321" t="s">
        <v>9954</v>
      </c>
      <c r="B4573" s="321" t="s">
        <v>9955</v>
      </c>
    </row>
    <row r="4574" spans="1:2">
      <c r="A4574" s="321" t="s">
        <v>9956</v>
      </c>
      <c r="B4574" s="321" t="s">
        <v>9957</v>
      </c>
    </row>
    <row r="4575" spans="1:2">
      <c r="A4575" s="321" t="s">
        <v>9958</v>
      </c>
      <c r="B4575" s="321" t="s">
        <v>9959</v>
      </c>
    </row>
    <row r="4576" spans="1:2">
      <c r="A4576" s="321" t="s">
        <v>9960</v>
      </c>
      <c r="B4576" s="321" t="s">
        <v>9961</v>
      </c>
    </row>
    <row r="4577" spans="1:2">
      <c r="A4577" s="321" t="s">
        <v>9962</v>
      </c>
      <c r="B4577" s="321" t="s">
        <v>9963</v>
      </c>
    </row>
    <row r="4578" spans="1:2">
      <c r="A4578" s="321" t="s">
        <v>9964</v>
      </c>
      <c r="B4578" s="321" t="s">
        <v>9965</v>
      </c>
    </row>
    <row r="4579" spans="1:2">
      <c r="A4579" s="321" t="s">
        <v>9966</v>
      </c>
      <c r="B4579" s="321" t="s">
        <v>9967</v>
      </c>
    </row>
    <row r="4580" spans="1:2">
      <c r="A4580" s="321" t="s">
        <v>9968</v>
      </c>
      <c r="B4580" s="321" t="s">
        <v>9969</v>
      </c>
    </row>
    <row r="4581" spans="1:2">
      <c r="A4581" s="321" t="s">
        <v>9970</v>
      </c>
      <c r="B4581" s="321" t="s">
        <v>9971</v>
      </c>
    </row>
    <row r="4582" spans="1:2">
      <c r="A4582" s="321" t="s">
        <v>9972</v>
      </c>
      <c r="B4582" s="321" t="s">
        <v>9973</v>
      </c>
    </row>
    <row r="4583" spans="1:2">
      <c r="A4583" s="321" t="s">
        <v>9974</v>
      </c>
      <c r="B4583" s="321" t="s">
        <v>9975</v>
      </c>
    </row>
    <row r="4584" spans="1:2">
      <c r="A4584" s="321" t="s">
        <v>9976</v>
      </c>
      <c r="B4584" s="321" t="s">
        <v>9977</v>
      </c>
    </row>
    <row r="4585" spans="1:2">
      <c r="A4585" s="321" t="s">
        <v>9978</v>
      </c>
      <c r="B4585" s="321" t="s">
        <v>9979</v>
      </c>
    </row>
    <row r="4586" spans="1:2">
      <c r="A4586" s="321" t="s">
        <v>9980</v>
      </c>
      <c r="B4586" s="321" t="s">
        <v>9981</v>
      </c>
    </row>
    <row r="4587" spans="1:2">
      <c r="A4587" s="321" t="s">
        <v>9982</v>
      </c>
      <c r="B4587" s="321" t="s">
        <v>9983</v>
      </c>
    </row>
    <row r="4588" spans="1:2">
      <c r="A4588" s="321" t="s">
        <v>9984</v>
      </c>
      <c r="B4588" s="321" t="s">
        <v>9985</v>
      </c>
    </row>
    <row r="4589" spans="1:2">
      <c r="A4589" s="321" t="s">
        <v>9986</v>
      </c>
      <c r="B4589" s="321" t="s">
        <v>9987</v>
      </c>
    </row>
    <row r="4590" spans="1:2">
      <c r="A4590" s="321" t="s">
        <v>9988</v>
      </c>
      <c r="B4590" s="321" t="s">
        <v>9989</v>
      </c>
    </row>
    <row r="4591" spans="1:2">
      <c r="A4591" s="321" t="s">
        <v>9990</v>
      </c>
      <c r="B4591" s="321" t="s">
        <v>9991</v>
      </c>
    </row>
    <row r="4592" spans="1:2">
      <c r="A4592" s="321" t="s">
        <v>9992</v>
      </c>
      <c r="B4592" s="321" t="s">
        <v>9993</v>
      </c>
    </row>
    <row r="4593" spans="1:2">
      <c r="A4593" s="321" t="s">
        <v>9994</v>
      </c>
      <c r="B4593" s="321" t="s">
        <v>9995</v>
      </c>
    </row>
    <row r="4594" spans="1:2">
      <c r="A4594" s="321" t="s">
        <v>9996</v>
      </c>
      <c r="B4594" s="321" t="s">
        <v>9997</v>
      </c>
    </row>
    <row r="4595" spans="1:2">
      <c r="A4595" s="321" t="s">
        <v>9998</v>
      </c>
      <c r="B4595" s="321" t="s">
        <v>9999</v>
      </c>
    </row>
    <row r="4596" spans="1:2">
      <c r="A4596" s="321" t="s">
        <v>10000</v>
      </c>
      <c r="B4596" s="321" t="s">
        <v>10001</v>
      </c>
    </row>
    <row r="4597" spans="1:2">
      <c r="A4597" s="321" t="s">
        <v>10002</v>
      </c>
      <c r="B4597" s="321" t="s">
        <v>10003</v>
      </c>
    </row>
    <row r="4598" spans="1:2">
      <c r="A4598" s="321" t="s">
        <v>10004</v>
      </c>
      <c r="B4598" s="321" t="s">
        <v>10005</v>
      </c>
    </row>
    <row r="4599" spans="1:2">
      <c r="A4599" s="321" t="s">
        <v>10006</v>
      </c>
      <c r="B4599" s="321" t="s">
        <v>10007</v>
      </c>
    </row>
    <row r="4600" spans="1:2">
      <c r="A4600" s="321" t="s">
        <v>10008</v>
      </c>
      <c r="B4600" s="321" t="s">
        <v>10009</v>
      </c>
    </row>
    <row r="4601" spans="1:2">
      <c r="A4601" s="321" t="s">
        <v>10010</v>
      </c>
      <c r="B4601" s="321" t="s">
        <v>10011</v>
      </c>
    </row>
    <row r="4602" spans="1:2">
      <c r="A4602" s="321" t="s">
        <v>10012</v>
      </c>
      <c r="B4602" s="321" t="s">
        <v>10013</v>
      </c>
    </row>
    <row r="4603" spans="1:2">
      <c r="A4603" s="321" t="s">
        <v>10014</v>
      </c>
      <c r="B4603" s="321" t="s">
        <v>10015</v>
      </c>
    </row>
    <row r="4604" spans="1:2">
      <c r="A4604" s="321" t="s">
        <v>10016</v>
      </c>
      <c r="B4604" s="321" t="s">
        <v>10017</v>
      </c>
    </row>
    <row r="4605" spans="1:2">
      <c r="A4605" s="321" t="s">
        <v>10018</v>
      </c>
      <c r="B4605" s="321" t="s">
        <v>10019</v>
      </c>
    </row>
    <row r="4606" spans="1:2">
      <c r="A4606" s="321" t="s">
        <v>10020</v>
      </c>
      <c r="B4606" s="321" t="s">
        <v>10021</v>
      </c>
    </row>
    <row r="4607" spans="1:2">
      <c r="A4607" s="321" t="s">
        <v>10022</v>
      </c>
      <c r="B4607" s="321" t="s">
        <v>10023</v>
      </c>
    </row>
    <row r="4608" spans="1:2">
      <c r="A4608" s="321" t="s">
        <v>10024</v>
      </c>
      <c r="B4608" s="321" t="s">
        <v>10025</v>
      </c>
    </row>
    <row r="4609" spans="1:2">
      <c r="A4609" s="321" t="s">
        <v>10026</v>
      </c>
      <c r="B4609" s="321" t="s">
        <v>10027</v>
      </c>
    </row>
    <row r="4610" spans="1:2">
      <c r="A4610" s="321" t="s">
        <v>10028</v>
      </c>
      <c r="B4610" s="321" t="s">
        <v>10029</v>
      </c>
    </row>
    <row r="4611" spans="1:2">
      <c r="A4611" s="321" t="s">
        <v>10030</v>
      </c>
      <c r="B4611" s="321" t="s">
        <v>10031</v>
      </c>
    </row>
    <row r="4612" spans="1:2">
      <c r="A4612" s="321" t="s">
        <v>10032</v>
      </c>
      <c r="B4612" s="321" t="s">
        <v>10033</v>
      </c>
    </row>
    <row r="4613" spans="1:2">
      <c r="A4613" s="321" t="s">
        <v>10034</v>
      </c>
      <c r="B4613" s="321" t="s">
        <v>10035</v>
      </c>
    </row>
    <row r="4614" spans="1:2">
      <c r="A4614" s="321" t="s">
        <v>10036</v>
      </c>
      <c r="B4614" s="321" t="s">
        <v>10037</v>
      </c>
    </row>
    <row r="4615" spans="1:2">
      <c r="A4615" s="321" t="s">
        <v>10038</v>
      </c>
      <c r="B4615" s="321" t="s">
        <v>10039</v>
      </c>
    </row>
    <row r="4616" spans="1:2">
      <c r="A4616" s="321" t="s">
        <v>10040</v>
      </c>
      <c r="B4616" s="321" t="s">
        <v>10041</v>
      </c>
    </row>
    <row r="4617" spans="1:2">
      <c r="A4617" s="321" t="s">
        <v>10042</v>
      </c>
      <c r="B4617" s="321" t="s">
        <v>10043</v>
      </c>
    </row>
    <row r="4618" spans="1:2">
      <c r="A4618" s="321" t="s">
        <v>10044</v>
      </c>
      <c r="B4618" s="321" t="s">
        <v>10045</v>
      </c>
    </row>
    <row r="4619" spans="1:2">
      <c r="A4619" s="321" t="s">
        <v>10046</v>
      </c>
      <c r="B4619" s="321" t="s">
        <v>10047</v>
      </c>
    </row>
    <row r="4620" spans="1:2">
      <c r="A4620" s="321" t="s">
        <v>10048</v>
      </c>
      <c r="B4620" s="321" t="s">
        <v>10049</v>
      </c>
    </row>
    <row r="4621" spans="1:2">
      <c r="A4621" s="321" t="s">
        <v>10050</v>
      </c>
      <c r="B4621" s="321" t="s">
        <v>10051</v>
      </c>
    </row>
    <row r="4622" spans="1:2">
      <c r="A4622" s="321" t="s">
        <v>10052</v>
      </c>
      <c r="B4622" s="321" t="s">
        <v>10053</v>
      </c>
    </row>
    <row r="4623" spans="1:2">
      <c r="A4623" s="321" t="s">
        <v>10054</v>
      </c>
      <c r="B4623" s="321" t="s">
        <v>10055</v>
      </c>
    </row>
    <row r="4624" spans="1:2">
      <c r="A4624" s="321" t="s">
        <v>10056</v>
      </c>
      <c r="B4624" s="321" t="s">
        <v>10057</v>
      </c>
    </row>
    <row r="4625" spans="1:2">
      <c r="A4625" s="321" t="s">
        <v>10058</v>
      </c>
      <c r="B4625" s="321" t="s">
        <v>10059</v>
      </c>
    </row>
    <row r="4626" spans="1:2">
      <c r="A4626" s="321" t="s">
        <v>10060</v>
      </c>
      <c r="B4626" s="321" t="s">
        <v>10061</v>
      </c>
    </row>
    <row r="4627" spans="1:2">
      <c r="A4627" s="321" t="s">
        <v>10062</v>
      </c>
      <c r="B4627" s="321" t="s">
        <v>10063</v>
      </c>
    </row>
    <row r="4628" spans="1:2">
      <c r="A4628" s="321" t="s">
        <v>10064</v>
      </c>
      <c r="B4628" s="321" t="s">
        <v>10065</v>
      </c>
    </row>
    <row r="4629" spans="1:2">
      <c r="A4629" s="321" t="s">
        <v>10066</v>
      </c>
      <c r="B4629" s="321" t="s">
        <v>10067</v>
      </c>
    </row>
    <row r="4630" spans="1:2">
      <c r="A4630" s="321" t="s">
        <v>10068</v>
      </c>
      <c r="B4630" s="321" t="s">
        <v>10069</v>
      </c>
    </row>
    <row r="4631" spans="1:2">
      <c r="A4631" s="321" t="s">
        <v>10070</v>
      </c>
      <c r="B4631" s="321" t="s">
        <v>10071</v>
      </c>
    </row>
    <row r="4632" spans="1:2">
      <c r="A4632" s="321" t="s">
        <v>10072</v>
      </c>
      <c r="B4632" s="321" t="s">
        <v>10073</v>
      </c>
    </row>
    <row r="4633" spans="1:2">
      <c r="A4633" s="321" t="s">
        <v>10074</v>
      </c>
      <c r="B4633" s="321" t="s">
        <v>10075</v>
      </c>
    </row>
    <row r="4634" spans="1:2">
      <c r="A4634" s="321" t="s">
        <v>10076</v>
      </c>
      <c r="B4634" s="321" t="s">
        <v>10077</v>
      </c>
    </row>
    <row r="4635" spans="1:2">
      <c r="A4635" s="321" t="s">
        <v>10078</v>
      </c>
      <c r="B4635" s="321" t="s">
        <v>10079</v>
      </c>
    </row>
    <row r="4636" spans="1:2">
      <c r="A4636" s="321" t="s">
        <v>10080</v>
      </c>
      <c r="B4636" s="321" t="s">
        <v>10081</v>
      </c>
    </row>
    <row r="4637" spans="1:2">
      <c r="A4637" s="321" t="s">
        <v>10082</v>
      </c>
      <c r="B4637" s="321" t="s">
        <v>10083</v>
      </c>
    </row>
    <row r="4638" spans="1:2">
      <c r="A4638" s="321" t="s">
        <v>10084</v>
      </c>
      <c r="B4638" s="321" t="s">
        <v>10085</v>
      </c>
    </row>
    <row r="4639" spans="1:2">
      <c r="A4639" s="321" t="s">
        <v>10086</v>
      </c>
      <c r="B4639" s="321" t="s">
        <v>10087</v>
      </c>
    </row>
    <row r="4640" spans="1:2">
      <c r="A4640" s="321" t="s">
        <v>10088</v>
      </c>
      <c r="B4640" s="321" t="s">
        <v>10089</v>
      </c>
    </row>
    <row r="4641" spans="1:2">
      <c r="A4641" s="321" t="s">
        <v>10090</v>
      </c>
      <c r="B4641" s="321" t="s">
        <v>10091</v>
      </c>
    </row>
    <row r="4642" spans="1:2">
      <c r="A4642" s="321" t="s">
        <v>10092</v>
      </c>
      <c r="B4642" s="321" t="s">
        <v>10093</v>
      </c>
    </row>
    <row r="4643" spans="1:2">
      <c r="A4643" s="321" t="s">
        <v>10094</v>
      </c>
      <c r="B4643" s="321" t="s">
        <v>10095</v>
      </c>
    </row>
    <row r="4644" spans="1:2">
      <c r="A4644" s="321" t="s">
        <v>10096</v>
      </c>
      <c r="B4644" s="321" t="s">
        <v>10097</v>
      </c>
    </row>
    <row r="4645" spans="1:2">
      <c r="A4645" s="321" t="s">
        <v>10098</v>
      </c>
      <c r="B4645" s="321" t="s">
        <v>10099</v>
      </c>
    </row>
    <row r="4646" spans="1:2">
      <c r="A4646" s="321" t="s">
        <v>10100</v>
      </c>
      <c r="B4646" s="321" t="s">
        <v>10101</v>
      </c>
    </row>
    <row r="4647" spans="1:2">
      <c r="A4647" s="321" t="s">
        <v>10102</v>
      </c>
      <c r="B4647" s="321" t="s">
        <v>10103</v>
      </c>
    </row>
    <row r="4648" spans="1:2">
      <c r="A4648" s="321" t="s">
        <v>10104</v>
      </c>
      <c r="B4648" s="321" t="s">
        <v>10105</v>
      </c>
    </row>
    <row r="4649" spans="1:2">
      <c r="A4649" s="321" t="s">
        <v>10106</v>
      </c>
      <c r="B4649" s="321" t="s">
        <v>10107</v>
      </c>
    </row>
    <row r="4650" spans="1:2">
      <c r="A4650" s="321" t="s">
        <v>10108</v>
      </c>
      <c r="B4650" s="321" t="s">
        <v>10109</v>
      </c>
    </row>
    <row r="4651" spans="1:2">
      <c r="A4651" s="321" t="s">
        <v>10110</v>
      </c>
      <c r="B4651" s="321" t="s">
        <v>10111</v>
      </c>
    </row>
    <row r="4652" spans="1:2">
      <c r="A4652" s="321" t="s">
        <v>10112</v>
      </c>
      <c r="B4652" s="321" t="s">
        <v>10113</v>
      </c>
    </row>
    <row r="4653" spans="1:2">
      <c r="A4653" s="321" t="s">
        <v>10114</v>
      </c>
      <c r="B4653" s="321" t="s">
        <v>10115</v>
      </c>
    </row>
    <row r="4654" spans="1:2">
      <c r="A4654" s="321" t="s">
        <v>10116</v>
      </c>
      <c r="B4654" s="321" t="s">
        <v>10117</v>
      </c>
    </row>
    <row r="4655" spans="1:2">
      <c r="A4655" s="321" t="s">
        <v>10118</v>
      </c>
      <c r="B4655" s="321" t="s">
        <v>10119</v>
      </c>
    </row>
    <row r="4656" spans="1:2">
      <c r="A4656" s="321" t="s">
        <v>10120</v>
      </c>
      <c r="B4656" s="321" t="s">
        <v>10121</v>
      </c>
    </row>
    <row r="4657" spans="1:2">
      <c r="A4657" s="321" t="s">
        <v>10122</v>
      </c>
      <c r="B4657" s="321" t="s">
        <v>10123</v>
      </c>
    </row>
    <row r="4658" spans="1:2">
      <c r="A4658" s="321" t="s">
        <v>10124</v>
      </c>
      <c r="B4658" s="321" t="s">
        <v>10125</v>
      </c>
    </row>
    <row r="4659" spans="1:2">
      <c r="A4659" s="321" t="s">
        <v>10126</v>
      </c>
      <c r="B4659" s="321" t="s">
        <v>10127</v>
      </c>
    </row>
    <row r="4660" spans="1:2">
      <c r="A4660" s="321" t="s">
        <v>10128</v>
      </c>
      <c r="B4660" s="321" t="s">
        <v>10129</v>
      </c>
    </row>
    <row r="4661" spans="1:2">
      <c r="A4661" s="321" t="s">
        <v>10130</v>
      </c>
      <c r="B4661" s="321" t="s">
        <v>10131</v>
      </c>
    </row>
    <row r="4662" spans="1:2">
      <c r="A4662" s="321" t="s">
        <v>10132</v>
      </c>
      <c r="B4662" s="321" t="s">
        <v>10133</v>
      </c>
    </row>
    <row r="4663" spans="1:2">
      <c r="A4663" s="321" t="s">
        <v>10134</v>
      </c>
      <c r="B4663" s="321" t="s">
        <v>10135</v>
      </c>
    </row>
    <row r="4664" spans="1:2">
      <c r="A4664" s="321" t="s">
        <v>10136</v>
      </c>
      <c r="B4664" s="321" t="s">
        <v>10137</v>
      </c>
    </row>
    <row r="4665" spans="1:2">
      <c r="A4665" s="321" t="s">
        <v>10138</v>
      </c>
      <c r="B4665" s="321" t="s">
        <v>10139</v>
      </c>
    </row>
    <row r="4666" spans="1:2">
      <c r="A4666" s="321" t="s">
        <v>10140</v>
      </c>
      <c r="B4666" s="321" t="s">
        <v>10141</v>
      </c>
    </row>
    <row r="4667" spans="1:2">
      <c r="A4667" s="321" t="s">
        <v>10142</v>
      </c>
      <c r="B4667" s="321" t="s">
        <v>10143</v>
      </c>
    </row>
    <row r="4668" spans="1:2">
      <c r="A4668" s="321" t="s">
        <v>10144</v>
      </c>
      <c r="B4668" s="321" t="s">
        <v>10145</v>
      </c>
    </row>
    <row r="4669" spans="1:2">
      <c r="A4669" s="321" t="s">
        <v>10146</v>
      </c>
      <c r="B4669" s="321" t="s">
        <v>10147</v>
      </c>
    </row>
    <row r="4670" spans="1:2">
      <c r="A4670" s="321" t="s">
        <v>10148</v>
      </c>
      <c r="B4670" s="321" t="s">
        <v>10149</v>
      </c>
    </row>
    <row r="4671" spans="1:2">
      <c r="A4671" s="321" t="s">
        <v>10150</v>
      </c>
      <c r="B4671" s="321" t="s">
        <v>10151</v>
      </c>
    </row>
    <row r="4672" spans="1:2">
      <c r="A4672" s="321" t="s">
        <v>10152</v>
      </c>
      <c r="B4672" s="321" t="s">
        <v>10153</v>
      </c>
    </row>
    <row r="4673" spans="1:2">
      <c r="A4673" s="321" t="s">
        <v>10154</v>
      </c>
      <c r="B4673" s="321" t="s">
        <v>10155</v>
      </c>
    </row>
    <row r="4674" spans="1:2">
      <c r="A4674" s="321" t="s">
        <v>10156</v>
      </c>
      <c r="B4674" s="321" t="s">
        <v>10157</v>
      </c>
    </row>
    <row r="4675" spans="1:2">
      <c r="A4675" s="321" t="s">
        <v>10158</v>
      </c>
      <c r="B4675" s="321" t="s">
        <v>10159</v>
      </c>
    </row>
    <row r="4676" spans="1:2">
      <c r="A4676" s="321" t="s">
        <v>10160</v>
      </c>
      <c r="B4676" s="321" t="s">
        <v>10161</v>
      </c>
    </row>
    <row r="4677" spans="1:2">
      <c r="A4677" s="321" t="s">
        <v>10162</v>
      </c>
      <c r="B4677" s="321" t="s">
        <v>10163</v>
      </c>
    </row>
    <row r="4678" spans="1:2">
      <c r="A4678" s="321" t="s">
        <v>10164</v>
      </c>
      <c r="B4678" s="321" t="s">
        <v>10165</v>
      </c>
    </row>
    <row r="4679" spans="1:2">
      <c r="A4679" s="321" t="s">
        <v>10166</v>
      </c>
      <c r="B4679" s="321" t="s">
        <v>10167</v>
      </c>
    </row>
    <row r="4680" spans="1:2">
      <c r="A4680" s="321" t="s">
        <v>10168</v>
      </c>
      <c r="B4680" s="321" t="s">
        <v>10169</v>
      </c>
    </row>
    <row r="4681" spans="1:2">
      <c r="A4681" s="321" t="s">
        <v>10170</v>
      </c>
      <c r="B4681" s="321" t="s">
        <v>10171</v>
      </c>
    </row>
    <row r="4682" spans="1:2">
      <c r="A4682" s="321" t="s">
        <v>10172</v>
      </c>
      <c r="B4682" s="321" t="s">
        <v>10173</v>
      </c>
    </row>
    <row r="4683" spans="1:2">
      <c r="A4683" s="321" t="s">
        <v>10174</v>
      </c>
      <c r="B4683" s="321" t="s">
        <v>10175</v>
      </c>
    </row>
    <row r="4684" spans="1:2">
      <c r="A4684" s="321" t="s">
        <v>10176</v>
      </c>
      <c r="B4684" s="321" t="s">
        <v>10177</v>
      </c>
    </row>
    <row r="4685" spans="1:2">
      <c r="A4685" s="321" t="s">
        <v>10178</v>
      </c>
      <c r="B4685" s="321" t="s">
        <v>10179</v>
      </c>
    </row>
    <row r="4686" spans="1:2">
      <c r="A4686" s="321" t="s">
        <v>10180</v>
      </c>
      <c r="B4686" s="321" t="s">
        <v>10181</v>
      </c>
    </row>
    <row r="4687" spans="1:2">
      <c r="A4687" s="321" t="s">
        <v>10182</v>
      </c>
      <c r="B4687" s="321" t="s">
        <v>10183</v>
      </c>
    </row>
    <row r="4688" spans="1:2">
      <c r="A4688" s="321" t="s">
        <v>10184</v>
      </c>
      <c r="B4688" s="321" t="s">
        <v>10185</v>
      </c>
    </row>
    <row r="4689" spans="1:2">
      <c r="A4689" s="321" t="s">
        <v>10186</v>
      </c>
      <c r="B4689" s="321" t="s">
        <v>10187</v>
      </c>
    </row>
    <row r="4690" spans="1:2">
      <c r="A4690" s="321" t="s">
        <v>10188</v>
      </c>
      <c r="B4690" s="321" t="s">
        <v>10189</v>
      </c>
    </row>
    <row r="4691" spans="1:2">
      <c r="A4691" s="321" t="s">
        <v>10190</v>
      </c>
      <c r="B4691" s="321" t="s">
        <v>10191</v>
      </c>
    </row>
    <row r="4692" spans="1:2">
      <c r="A4692" s="321" t="s">
        <v>10192</v>
      </c>
      <c r="B4692" s="321" t="s">
        <v>10193</v>
      </c>
    </row>
    <row r="4693" spans="1:2">
      <c r="A4693" s="321" t="s">
        <v>10194</v>
      </c>
      <c r="B4693" s="321" t="s">
        <v>10195</v>
      </c>
    </row>
    <row r="4694" spans="1:2">
      <c r="A4694" s="321" t="s">
        <v>10196</v>
      </c>
      <c r="B4694" s="321" t="s">
        <v>10197</v>
      </c>
    </row>
    <row r="4695" spans="1:2">
      <c r="A4695" s="321" t="s">
        <v>10198</v>
      </c>
      <c r="B4695" s="321" t="s">
        <v>10199</v>
      </c>
    </row>
    <row r="4696" spans="1:2">
      <c r="A4696" s="321" t="s">
        <v>10200</v>
      </c>
      <c r="B4696" s="321" t="s">
        <v>10201</v>
      </c>
    </row>
    <row r="4697" spans="1:2">
      <c r="A4697" s="321" t="s">
        <v>10202</v>
      </c>
      <c r="B4697" s="321" t="s">
        <v>10203</v>
      </c>
    </row>
    <row r="4698" spans="1:2">
      <c r="A4698" s="321" t="s">
        <v>10204</v>
      </c>
      <c r="B4698" s="321" t="s">
        <v>10205</v>
      </c>
    </row>
    <row r="4699" spans="1:2">
      <c r="A4699" s="321" t="s">
        <v>10206</v>
      </c>
      <c r="B4699" s="321" t="s">
        <v>10207</v>
      </c>
    </row>
    <row r="4700" spans="1:2">
      <c r="A4700" s="321" t="s">
        <v>10208</v>
      </c>
      <c r="B4700" s="321" t="s">
        <v>10209</v>
      </c>
    </row>
    <row r="4701" spans="1:2">
      <c r="A4701" s="321" t="s">
        <v>10210</v>
      </c>
      <c r="B4701" s="321" t="s">
        <v>10211</v>
      </c>
    </row>
    <row r="4702" spans="1:2">
      <c r="A4702" s="321" t="s">
        <v>10212</v>
      </c>
      <c r="B4702" s="321" t="s">
        <v>10213</v>
      </c>
    </row>
    <row r="4703" spans="1:2">
      <c r="A4703" s="321" t="s">
        <v>10214</v>
      </c>
      <c r="B4703" s="321" t="s">
        <v>10215</v>
      </c>
    </row>
    <row r="4704" spans="1:2">
      <c r="A4704" s="321" t="s">
        <v>10216</v>
      </c>
      <c r="B4704" s="321" t="s">
        <v>10217</v>
      </c>
    </row>
    <row r="4705" spans="1:2">
      <c r="A4705" s="321" t="s">
        <v>10218</v>
      </c>
      <c r="B4705" s="321" t="s">
        <v>10219</v>
      </c>
    </row>
    <row r="4706" spans="1:2">
      <c r="A4706" s="321" t="s">
        <v>10220</v>
      </c>
      <c r="B4706" s="321" t="s">
        <v>10221</v>
      </c>
    </row>
    <row r="4707" spans="1:2">
      <c r="A4707" s="321" t="s">
        <v>10222</v>
      </c>
      <c r="B4707" s="321" t="s">
        <v>10223</v>
      </c>
    </row>
    <row r="4708" spans="1:2">
      <c r="A4708" s="321" t="s">
        <v>10224</v>
      </c>
      <c r="B4708" s="321" t="s">
        <v>10225</v>
      </c>
    </row>
    <row r="4709" spans="1:2">
      <c r="A4709" s="321" t="s">
        <v>10226</v>
      </c>
      <c r="B4709" s="321" t="s">
        <v>10227</v>
      </c>
    </row>
    <row r="4710" spans="1:2">
      <c r="A4710" s="321" t="s">
        <v>10228</v>
      </c>
      <c r="B4710" s="321" t="s">
        <v>10229</v>
      </c>
    </row>
    <row r="4711" spans="1:2">
      <c r="A4711" s="321" t="s">
        <v>10230</v>
      </c>
      <c r="B4711" s="321" t="s">
        <v>10231</v>
      </c>
    </row>
    <row r="4712" spans="1:2">
      <c r="A4712" s="321" t="s">
        <v>10232</v>
      </c>
      <c r="B4712" s="321" t="s">
        <v>10233</v>
      </c>
    </row>
    <row r="4713" spans="1:2">
      <c r="A4713" s="321" t="s">
        <v>10234</v>
      </c>
      <c r="B4713" s="321" t="s">
        <v>10235</v>
      </c>
    </row>
    <row r="4714" spans="1:2">
      <c r="A4714" s="321" t="s">
        <v>10236</v>
      </c>
      <c r="B4714" s="321" t="s">
        <v>10237</v>
      </c>
    </row>
    <row r="4715" spans="1:2">
      <c r="A4715" s="321" t="s">
        <v>10238</v>
      </c>
      <c r="B4715" s="321" t="s">
        <v>10239</v>
      </c>
    </row>
    <row r="4716" spans="1:2">
      <c r="A4716" s="321" t="s">
        <v>10240</v>
      </c>
      <c r="B4716" s="321" t="s">
        <v>10241</v>
      </c>
    </row>
    <row r="4717" spans="1:2">
      <c r="A4717" s="321" t="s">
        <v>10242</v>
      </c>
      <c r="B4717" s="321" t="s">
        <v>10243</v>
      </c>
    </row>
    <row r="4718" spans="1:2">
      <c r="A4718" s="321" t="s">
        <v>10244</v>
      </c>
      <c r="B4718" s="321" t="s">
        <v>10245</v>
      </c>
    </row>
    <row r="4719" spans="1:2">
      <c r="A4719" s="321" t="s">
        <v>10246</v>
      </c>
      <c r="B4719" s="321" t="s">
        <v>10247</v>
      </c>
    </row>
    <row r="4720" spans="1:2">
      <c r="A4720" s="321" t="s">
        <v>10248</v>
      </c>
      <c r="B4720" s="321" t="s">
        <v>10249</v>
      </c>
    </row>
    <row r="4721" spans="1:2">
      <c r="A4721" s="321" t="s">
        <v>10250</v>
      </c>
      <c r="B4721" s="321" t="s">
        <v>10251</v>
      </c>
    </row>
    <row r="4722" spans="1:2">
      <c r="A4722" s="321" t="s">
        <v>10252</v>
      </c>
      <c r="B4722" s="321" t="s">
        <v>10253</v>
      </c>
    </row>
    <row r="4723" spans="1:2">
      <c r="A4723" s="321" t="s">
        <v>10254</v>
      </c>
      <c r="B4723" s="321" t="s">
        <v>10255</v>
      </c>
    </row>
    <row r="4724" spans="1:2">
      <c r="A4724" s="321" t="s">
        <v>10256</v>
      </c>
      <c r="B4724" s="321" t="s">
        <v>10257</v>
      </c>
    </row>
    <row r="4725" spans="1:2">
      <c r="A4725" s="321" t="s">
        <v>10258</v>
      </c>
      <c r="B4725" s="321" t="s">
        <v>10259</v>
      </c>
    </row>
    <row r="4726" spans="1:2">
      <c r="A4726" s="321" t="s">
        <v>10260</v>
      </c>
      <c r="B4726" s="321" t="s">
        <v>10261</v>
      </c>
    </row>
    <row r="4727" spans="1:2">
      <c r="A4727" s="321" t="s">
        <v>10262</v>
      </c>
      <c r="B4727" s="321" t="s">
        <v>10263</v>
      </c>
    </row>
    <row r="4728" spans="1:2">
      <c r="A4728" s="321" t="s">
        <v>10264</v>
      </c>
      <c r="B4728" s="321" t="s">
        <v>10265</v>
      </c>
    </row>
    <row r="4729" spans="1:2">
      <c r="A4729" s="321" t="s">
        <v>10266</v>
      </c>
      <c r="B4729" s="321" t="s">
        <v>10267</v>
      </c>
    </row>
    <row r="4730" spans="1:2">
      <c r="A4730" s="321" t="s">
        <v>10268</v>
      </c>
      <c r="B4730" s="321" t="s">
        <v>10269</v>
      </c>
    </row>
    <row r="4731" spans="1:2">
      <c r="A4731" s="321" t="s">
        <v>10270</v>
      </c>
      <c r="B4731" s="321" t="s">
        <v>10271</v>
      </c>
    </row>
    <row r="4732" spans="1:2">
      <c r="A4732" s="321" t="s">
        <v>10272</v>
      </c>
      <c r="B4732" s="321" t="s">
        <v>10273</v>
      </c>
    </row>
    <row r="4733" spans="1:2">
      <c r="A4733" s="321" t="s">
        <v>10274</v>
      </c>
      <c r="B4733" s="322" t="s">
        <v>10275</v>
      </c>
    </row>
    <row r="4734" spans="1:2">
      <c r="A4734" s="321" t="s">
        <v>10276</v>
      </c>
      <c r="B4734" s="321" t="s">
        <v>10277</v>
      </c>
    </row>
    <row r="4735" spans="1:2">
      <c r="A4735" s="321" t="s">
        <v>10278</v>
      </c>
      <c r="B4735" s="321" t="s">
        <v>10279</v>
      </c>
    </row>
    <row r="4736" spans="1:2">
      <c r="A4736" s="321" t="s">
        <v>10280</v>
      </c>
      <c r="B4736" s="321" t="s">
        <v>10281</v>
      </c>
    </row>
    <row r="4737" spans="1:2">
      <c r="A4737" s="321" t="s">
        <v>10282</v>
      </c>
      <c r="B4737" s="321" t="s">
        <v>10283</v>
      </c>
    </row>
    <row r="4738" spans="1:2">
      <c r="A4738" s="321" t="s">
        <v>10284</v>
      </c>
      <c r="B4738" s="321" t="s">
        <v>10285</v>
      </c>
    </row>
    <row r="4739" spans="1:2">
      <c r="A4739" s="321" t="s">
        <v>10286</v>
      </c>
      <c r="B4739" s="321" t="s">
        <v>10287</v>
      </c>
    </row>
    <row r="4740" spans="1:2">
      <c r="A4740" s="321" t="s">
        <v>10288</v>
      </c>
      <c r="B4740" s="321" t="s">
        <v>10289</v>
      </c>
    </row>
    <row r="4741" spans="1:2">
      <c r="A4741" s="321" t="s">
        <v>10290</v>
      </c>
      <c r="B4741" s="321" t="s">
        <v>10291</v>
      </c>
    </row>
    <row r="4742" spans="1:2">
      <c r="A4742" s="321" t="s">
        <v>10292</v>
      </c>
      <c r="B4742" s="321" t="s">
        <v>10293</v>
      </c>
    </row>
    <row r="4743" spans="1:2">
      <c r="A4743" s="321" t="s">
        <v>10294</v>
      </c>
      <c r="B4743" s="321" t="s">
        <v>10295</v>
      </c>
    </row>
    <row r="4744" spans="1:2">
      <c r="A4744" s="321" t="s">
        <v>10296</v>
      </c>
      <c r="B4744" s="321" t="s">
        <v>10297</v>
      </c>
    </row>
    <row r="4745" spans="1:2">
      <c r="A4745" s="321" t="s">
        <v>10298</v>
      </c>
      <c r="B4745" s="321" t="s">
        <v>10299</v>
      </c>
    </row>
    <row r="4746" spans="1:2">
      <c r="A4746" s="321" t="s">
        <v>10300</v>
      </c>
      <c r="B4746" s="321" t="s">
        <v>10301</v>
      </c>
    </row>
    <row r="4747" spans="1:2">
      <c r="A4747" s="321" t="s">
        <v>10302</v>
      </c>
      <c r="B4747" s="321" t="s">
        <v>10303</v>
      </c>
    </row>
    <row r="4748" spans="1:2">
      <c r="A4748" s="321" t="s">
        <v>10304</v>
      </c>
      <c r="B4748" s="321" t="s">
        <v>10305</v>
      </c>
    </row>
    <row r="4749" spans="1:2">
      <c r="A4749" s="321" t="s">
        <v>10306</v>
      </c>
      <c r="B4749" s="321" t="s">
        <v>10307</v>
      </c>
    </row>
    <row r="4750" spans="1:2">
      <c r="A4750" s="321" t="s">
        <v>10308</v>
      </c>
      <c r="B4750" s="321" t="s">
        <v>10309</v>
      </c>
    </row>
    <row r="4751" spans="1:2">
      <c r="A4751" s="321" t="s">
        <v>10310</v>
      </c>
      <c r="B4751" s="321" t="s">
        <v>10311</v>
      </c>
    </row>
    <row r="4752" spans="1:2">
      <c r="A4752" s="321" t="s">
        <v>10312</v>
      </c>
      <c r="B4752" s="321" t="s">
        <v>10313</v>
      </c>
    </row>
    <row r="4753" spans="1:2">
      <c r="A4753" s="321" t="s">
        <v>10314</v>
      </c>
      <c r="B4753" s="321" t="s">
        <v>10315</v>
      </c>
    </row>
    <row r="4754" spans="1:2">
      <c r="A4754" s="321" t="s">
        <v>10316</v>
      </c>
      <c r="B4754" s="321" t="s">
        <v>10317</v>
      </c>
    </row>
    <row r="4755" spans="1:2">
      <c r="A4755" s="321" t="s">
        <v>10318</v>
      </c>
      <c r="B4755" s="321" t="s">
        <v>10319</v>
      </c>
    </row>
    <row r="4756" spans="1:2">
      <c r="A4756" s="321" t="s">
        <v>10320</v>
      </c>
      <c r="B4756" s="321" t="s">
        <v>10321</v>
      </c>
    </row>
    <row r="4757" spans="1:2">
      <c r="A4757" s="321" t="s">
        <v>10322</v>
      </c>
      <c r="B4757" s="321" t="s">
        <v>10323</v>
      </c>
    </row>
    <row r="4758" spans="1:2">
      <c r="A4758" s="321" t="s">
        <v>10324</v>
      </c>
      <c r="B4758" s="321" t="s">
        <v>10325</v>
      </c>
    </row>
    <row r="4759" spans="1:2">
      <c r="A4759" s="321" t="s">
        <v>10326</v>
      </c>
      <c r="B4759" s="321" t="s">
        <v>10327</v>
      </c>
    </row>
    <row r="4760" spans="1:2">
      <c r="A4760" s="321" t="s">
        <v>10328</v>
      </c>
      <c r="B4760" s="321" t="s">
        <v>10329</v>
      </c>
    </row>
    <row r="4761" spans="1:2">
      <c r="A4761" s="321" t="s">
        <v>10330</v>
      </c>
      <c r="B4761" s="321" t="s">
        <v>10331</v>
      </c>
    </row>
    <row r="4762" spans="1:2">
      <c r="A4762" s="321" t="s">
        <v>10332</v>
      </c>
      <c r="B4762" s="321" t="s">
        <v>10333</v>
      </c>
    </row>
    <row r="4763" spans="1:2">
      <c r="A4763" s="321" t="s">
        <v>10334</v>
      </c>
      <c r="B4763" s="321" t="s">
        <v>10335</v>
      </c>
    </row>
    <row r="4764" spans="1:2">
      <c r="A4764" s="321" t="s">
        <v>10336</v>
      </c>
      <c r="B4764" s="321" t="s">
        <v>10337</v>
      </c>
    </row>
    <row r="4765" spans="1:2">
      <c r="A4765" s="321" t="s">
        <v>10338</v>
      </c>
      <c r="B4765" s="321" t="s">
        <v>10339</v>
      </c>
    </row>
    <row r="4766" spans="1:2">
      <c r="A4766" s="321" t="s">
        <v>10340</v>
      </c>
      <c r="B4766" s="321" t="s">
        <v>10341</v>
      </c>
    </row>
    <row r="4767" spans="1:2">
      <c r="A4767" s="321" t="s">
        <v>10342</v>
      </c>
      <c r="B4767" s="321" t="s">
        <v>10343</v>
      </c>
    </row>
    <row r="4768" spans="1:2">
      <c r="A4768" s="321" t="s">
        <v>10344</v>
      </c>
      <c r="B4768" s="321" t="s">
        <v>10345</v>
      </c>
    </row>
    <row r="4769" spans="1:2">
      <c r="A4769" s="321" t="s">
        <v>10346</v>
      </c>
      <c r="B4769" s="321" t="s">
        <v>10347</v>
      </c>
    </row>
    <row r="4770" spans="1:2">
      <c r="A4770" s="321" t="s">
        <v>10348</v>
      </c>
      <c r="B4770" s="321" t="s">
        <v>10349</v>
      </c>
    </row>
    <row r="4771" spans="1:2">
      <c r="A4771" s="321" t="s">
        <v>10350</v>
      </c>
      <c r="B4771" s="321" t="s">
        <v>10351</v>
      </c>
    </row>
    <row r="4772" spans="1:2">
      <c r="A4772" s="321" t="s">
        <v>10352</v>
      </c>
      <c r="B4772" s="321" t="s">
        <v>10353</v>
      </c>
    </row>
    <row r="4773" spans="1:2">
      <c r="A4773" s="321" t="s">
        <v>10354</v>
      </c>
      <c r="B4773" s="321" t="s">
        <v>10355</v>
      </c>
    </row>
    <row r="4774" spans="1:2">
      <c r="A4774" s="321" t="s">
        <v>10356</v>
      </c>
      <c r="B4774" s="321" t="s">
        <v>10357</v>
      </c>
    </row>
    <row r="4775" spans="1:2">
      <c r="A4775" s="321" t="s">
        <v>10358</v>
      </c>
      <c r="B4775" s="321" t="s">
        <v>10359</v>
      </c>
    </row>
    <row r="4776" spans="1:2">
      <c r="A4776" s="321" t="s">
        <v>10360</v>
      </c>
      <c r="B4776" s="321" t="s">
        <v>10361</v>
      </c>
    </row>
    <row r="4777" spans="1:2">
      <c r="A4777" s="321" t="s">
        <v>10362</v>
      </c>
      <c r="B4777" s="321" t="s">
        <v>10363</v>
      </c>
    </row>
    <row r="4778" spans="1:2">
      <c r="A4778" s="321" t="s">
        <v>10364</v>
      </c>
      <c r="B4778" s="321" t="s">
        <v>10365</v>
      </c>
    </row>
    <row r="4779" spans="1:2">
      <c r="A4779" s="321" t="s">
        <v>10366</v>
      </c>
      <c r="B4779" s="321" t="s">
        <v>10367</v>
      </c>
    </row>
    <row r="4780" spans="1:2">
      <c r="A4780" s="321" t="s">
        <v>10368</v>
      </c>
      <c r="B4780" s="321" t="s">
        <v>10369</v>
      </c>
    </row>
    <row r="4781" spans="1:2">
      <c r="A4781" s="321" t="s">
        <v>10370</v>
      </c>
      <c r="B4781" s="321" t="s">
        <v>10371</v>
      </c>
    </row>
    <row r="4782" spans="1:2">
      <c r="A4782" s="321" t="s">
        <v>10372</v>
      </c>
      <c r="B4782" s="321" t="s">
        <v>10373</v>
      </c>
    </row>
    <row r="4783" spans="1:2">
      <c r="A4783" s="321" t="s">
        <v>10374</v>
      </c>
      <c r="B4783" s="321" t="s">
        <v>10375</v>
      </c>
    </row>
    <row r="4784" spans="1:2">
      <c r="A4784" s="321" t="s">
        <v>10376</v>
      </c>
      <c r="B4784" s="321" t="s">
        <v>10377</v>
      </c>
    </row>
    <row r="4785" spans="1:2">
      <c r="A4785" s="321" t="s">
        <v>10378</v>
      </c>
      <c r="B4785" s="321" t="s">
        <v>10379</v>
      </c>
    </row>
    <row r="4786" spans="1:2">
      <c r="A4786" s="321" t="s">
        <v>10380</v>
      </c>
      <c r="B4786" s="321" t="s">
        <v>10381</v>
      </c>
    </row>
    <row r="4787" spans="1:2">
      <c r="A4787" s="321" t="s">
        <v>10382</v>
      </c>
      <c r="B4787" s="321" t="s">
        <v>10383</v>
      </c>
    </row>
    <row r="4788" spans="1:2">
      <c r="A4788" s="321" t="s">
        <v>10384</v>
      </c>
      <c r="B4788" s="321" t="s">
        <v>10385</v>
      </c>
    </row>
    <row r="4789" spans="1:2">
      <c r="A4789" s="321" t="s">
        <v>10386</v>
      </c>
      <c r="B4789" s="321" t="s">
        <v>10387</v>
      </c>
    </row>
    <row r="4790" spans="1:2">
      <c r="A4790" s="321" t="s">
        <v>10388</v>
      </c>
      <c r="B4790" s="321" t="s">
        <v>10389</v>
      </c>
    </row>
    <row r="4791" spans="1:2">
      <c r="A4791" s="321" t="s">
        <v>10390</v>
      </c>
      <c r="B4791" s="321" t="s">
        <v>10391</v>
      </c>
    </row>
    <row r="4792" spans="1:2">
      <c r="A4792" s="321" t="s">
        <v>10392</v>
      </c>
      <c r="B4792" s="321" t="s">
        <v>10393</v>
      </c>
    </row>
    <row r="4793" spans="1:2">
      <c r="A4793" s="321" t="s">
        <v>10394</v>
      </c>
      <c r="B4793" s="321" t="s">
        <v>10395</v>
      </c>
    </row>
    <row r="4794" spans="1:2">
      <c r="A4794" s="321" t="s">
        <v>10396</v>
      </c>
      <c r="B4794" s="321" t="s">
        <v>10397</v>
      </c>
    </row>
    <row r="4795" spans="1:2">
      <c r="A4795" s="321" t="s">
        <v>10398</v>
      </c>
      <c r="B4795" s="321" t="s">
        <v>10399</v>
      </c>
    </row>
    <row r="4796" spans="1:2">
      <c r="A4796" s="321" t="s">
        <v>10400</v>
      </c>
      <c r="B4796" s="321" t="s">
        <v>10401</v>
      </c>
    </row>
    <row r="4797" spans="1:2">
      <c r="A4797" s="321" t="s">
        <v>10402</v>
      </c>
      <c r="B4797" s="321" t="s">
        <v>10403</v>
      </c>
    </row>
    <row r="4798" spans="1:2">
      <c r="A4798" s="321" t="s">
        <v>10404</v>
      </c>
      <c r="B4798" s="321" t="s">
        <v>10405</v>
      </c>
    </row>
    <row r="4799" spans="1:2">
      <c r="A4799" s="321" t="s">
        <v>10406</v>
      </c>
      <c r="B4799" s="321" t="s">
        <v>10407</v>
      </c>
    </row>
    <row r="4800" spans="1:2">
      <c r="A4800" s="321" t="s">
        <v>10408</v>
      </c>
      <c r="B4800" s="321" t="s">
        <v>10409</v>
      </c>
    </row>
    <row r="4801" spans="1:2">
      <c r="A4801" s="321" t="s">
        <v>10410</v>
      </c>
      <c r="B4801" s="321" t="s">
        <v>10411</v>
      </c>
    </row>
    <row r="4802" spans="1:2">
      <c r="A4802" s="321" t="s">
        <v>10412</v>
      </c>
      <c r="B4802" s="321" t="s">
        <v>10413</v>
      </c>
    </row>
    <row r="4803" spans="1:2">
      <c r="A4803" s="321" t="s">
        <v>10414</v>
      </c>
      <c r="B4803" s="321" t="s">
        <v>10415</v>
      </c>
    </row>
    <row r="4804" spans="1:2">
      <c r="A4804" s="321" t="s">
        <v>10416</v>
      </c>
      <c r="B4804" s="321" t="s">
        <v>10417</v>
      </c>
    </row>
    <row r="4805" spans="1:2">
      <c r="A4805" s="321" t="s">
        <v>10418</v>
      </c>
      <c r="B4805" s="321" t="s">
        <v>10419</v>
      </c>
    </row>
    <row r="4806" spans="1:2">
      <c r="A4806" s="321" t="s">
        <v>10420</v>
      </c>
      <c r="B4806" s="321" t="s">
        <v>10421</v>
      </c>
    </row>
    <row r="4807" spans="1:2">
      <c r="A4807" s="321" t="s">
        <v>10422</v>
      </c>
      <c r="B4807" s="321" t="s">
        <v>10423</v>
      </c>
    </row>
    <row r="4808" spans="1:2">
      <c r="A4808" s="321" t="s">
        <v>10424</v>
      </c>
      <c r="B4808" s="321" t="s">
        <v>10425</v>
      </c>
    </row>
    <row r="4809" spans="1:2">
      <c r="A4809" s="321" t="s">
        <v>10426</v>
      </c>
      <c r="B4809" s="321" t="s">
        <v>10427</v>
      </c>
    </row>
    <row r="4810" spans="1:2">
      <c r="A4810" s="321" t="s">
        <v>10428</v>
      </c>
      <c r="B4810" s="321" t="s">
        <v>10429</v>
      </c>
    </row>
    <row r="4811" spans="1:2">
      <c r="A4811" s="321" t="s">
        <v>10430</v>
      </c>
      <c r="B4811" s="321" t="s">
        <v>10431</v>
      </c>
    </row>
    <row r="4812" spans="1:2">
      <c r="A4812" s="321" t="s">
        <v>10432</v>
      </c>
      <c r="B4812" s="321" t="s">
        <v>10433</v>
      </c>
    </row>
    <row r="4813" spans="1:2">
      <c r="A4813" s="321" t="s">
        <v>10434</v>
      </c>
      <c r="B4813" s="321" t="s">
        <v>10435</v>
      </c>
    </row>
    <row r="4814" spans="1:2">
      <c r="A4814" s="321" t="s">
        <v>10436</v>
      </c>
      <c r="B4814" s="321" t="s">
        <v>10437</v>
      </c>
    </row>
    <row r="4815" spans="1:2">
      <c r="A4815" s="321" t="s">
        <v>10438</v>
      </c>
      <c r="B4815" s="321" t="s">
        <v>10439</v>
      </c>
    </row>
    <row r="4816" spans="1:2">
      <c r="A4816" s="321" t="s">
        <v>10440</v>
      </c>
      <c r="B4816" s="321" t="s">
        <v>10441</v>
      </c>
    </row>
    <row r="4817" spans="1:2">
      <c r="A4817" s="321" t="s">
        <v>10442</v>
      </c>
      <c r="B4817" s="321" t="s">
        <v>10443</v>
      </c>
    </row>
    <row r="4818" spans="1:2">
      <c r="A4818" s="321" t="s">
        <v>10444</v>
      </c>
      <c r="B4818" s="321" t="s">
        <v>10445</v>
      </c>
    </row>
    <row r="4819" spans="1:2">
      <c r="A4819" s="321" t="s">
        <v>10446</v>
      </c>
      <c r="B4819" s="321" t="s">
        <v>10447</v>
      </c>
    </row>
    <row r="4820" spans="1:2">
      <c r="A4820" s="321" t="s">
        <v>10448</v>
      </c>
      <c r="B4820" s="321" t="s">
        <v>10449</v>
      </c>
    </row>
    <row r="4821" spans="1:2">
      <c r="A4821" s="321" t="s">
        <v>10450</v>
      </c>
      <c r="B4821" s="321" t="s">
        <v>10451</v>
      </c>
    </row>
    <row r="4822" spans="1:2">
      <c r="A4822" s="321" t="s">
        <v>10452</v>
      </c>
      <c r="B4822" s="321" t="s">
        <v>10453</v>
      </c>
    </row>
    <row r="4823" spans="1:2">
      <c r="A4823" s="321" t="s">
        <v>10454</v>
      </c>
      <c r="B4823" s="321" t="s">
        <v>10455</v>
      </c>
    </row>
    <row r="4824" spans="1:2">
      <c r="A4824" s="321" t="s">
        <v>10456</v>
      </c>
      <c r="B4824" s="321" t="s">
        <v>10457</v>
      </c>
    </row>
    <row r="4825" spans="1:2">
      <c r="A4825" s="321" t="s">
        <v>10458</v>
      </c>
      <c r="B4825" s="321" t="s">
        <v>10459</v>
      </c>
    </row>
    <row r="4826" spans="1:2">
      <c r="A4826" s="321" t="s">
        <v>10460</v>
      </c>
      <c r="B4826" s="321" t="s">
        <v>10461</v>
      </c>
    </row>
    <row r="4827" spans="1:2">
      <c r="A4827" s="321" t="s">
        <v>10462</v>
      </c>
      <c r="B4827" s="321" t="s">
        <v>10463</v>
      </c>
    </row>
    <row r="4828" spans="1:2">
      <c r="A4828" s="321" t="s">
        <v>10464</v>
      </c>
      <c r="B4828" s="321" t="s">
        <v>10465</v>
      </c>
    </row>
    <row r="4829" spans="1:2">
      <c r="A4829" s="321" t="s">
        <v>10466</v>
      </c>
      <c r="B4829" s="321" t="s">
        <v>10467</v>
      </c>
    </row>
    <row r="4830" spans="1:2">
      <c r="A4830" s="321" t="s">
        <v>10468</v>
      </c>
      <c r="B4830" s="321" t="s">
        <v>10469</v>
      </c>
    </row>
    <row r="4831" spans="1:2">
      <c r="A4831" s="321" t="s">
        <v>10470</v>
      </c>
      <c r="B4831" s="321" t="s">
        <v>10471</v>
      </c>
    </row>
    <row r="4832" spans="1:2">
      <c r="A4832" s="321" t="s">
        <v>10472</v>
      </c>
      <c r="B4832" s="321" t="s">
        <v>10473</v>
      </c>
    </row>
    <row r="4833" spans="1:2">
      <c r="A4833" s="321" t="s">
        <v>10474</v>
      </c>
      <c r="B4833" s="321" t="s">
        <v>10475</v>
      </c>
    </row>
    <row r="4834" spans="1:2">
      <c r="A4834" s="321" t="s">
        <v>10476</v>
      </c>
      <c r="B4834" s="321" t="s">
        <v>10477</v>
      </c>
    </row>
    <row r="4835" spans="1:2">
      <c r="A4835" s="321" t="s">
        <v>10478</v>
      </c>
      <c r="B4835" s="321" t="s">
        <v>10479</v>
      </c>
    </row>
    <row r="4836" spans="1:2">
      <c r="A4836" s="321" t="s">
        <v>10480</v>
      </c>
      <c r="B4836" s="321" t="s">
        <v>10481</v>
      </c>
    </row>
    <row r="4837" spans="1:2">
      <c r="A4837" s="321" t="s">
        <v>10482</v>
      </c>
      <c r="B4837" s="321" t="s">
        <v>10483</v>
      </c>
    </row>
    <row r="4838" spans="1:2">
      <c r="A4838" s="321" t="s">
        <v>10484</v>
      </c>
      <c r="B4838" s="321" t="s">
        <v>10485</v>
      </c>
    </row>
    <row r="4839" spans="1:2">
      <c r="A4839" s="321" t="s">
        <v>10486</v>
      </c>
      <c r="B4839" s="321" t="s">
        <v>10487</v>
      </c>
    </row>
    <row r="4840" spans="1:2">
      <c r="A4840" s="321" t="s">
        <v>10488</v>
      </c>
      <c r="B4840" s="321" t="s">
        <v>10489</v>
      </c>
    </row>
    <row r="4841" spans="1:2">
      <c r="A4841" s="321" t="s">
        <v>10490</v>
      </c>
      <c r="B4841" s="321" t="s">
        <v>10491</v>
      </c>
    </row>
    <row r="4842" spans="1:2">
      <c r="A4842" s="321" t="s">
        <v>10492</v>
      </c>
      <c r="B4842" s="321" t="s">
        <v>10493</v>
      </c>
    </row>
    <row r="4843" spans="1:2">
      <c r="A4843" s="321" t="s">
        <v>10494</v>
      </c>
      <c r="B4843" s="321" t="s">
        <v>10495</v>
      </c>
    </row>
    <row r="4844" spans="1:2">
      <c r="A4844" s="321" t="s">
        <v>10496</v>
      </c>
      <c r="B4844" s="321" t="s">
        <v>10497</v>
      </c>
    </row>
    <row r="4845" spans="1:2">
      <c r="A4845" s="321" t="s">
        <v>10498</v>
      </c>
      <c r="B4845" s="321" t="s">
        <v>10499</v>
      </c>
    </row>
    <row r="4846" spans="1:2">
      <c r="A4846" s="321" t="s">
        <v>10500</v>
      </c>
      <c r="B4846" s="321" t="s">
        <v>10501</v>
      </c>
    </row>
    <row r="4847" spans="1:2">
      <c r="A4847" s="321" t="s">
        <v>10502</v>
      </c>
      <c r="B4847" s="321" t="s">
        <v>10503</v>
      </c>
    </row>
    <row r="4848" spans="1:2">
      <c r="A4848" s="321" t="s">
        <v>10504</v>
      </c>
      <c r="B4848" s="321" t="s">
        <v>10505</v>
      </c>
    </row>
    <row r="4849" spans="1:2">
      <c r="A4849" s="321" t="s">
        <v>10506</v>
      </c>
      <c r="B4849" s="321" t="s">
        <v>10507</v>
      </c>
    </row>
    <row r="4850" spans="1:2">
      <c r="A4850" s="321" t="s">
        <v>10508</v>
      </c>
      <c r="B4850" s="321" t="s">
        <v>10509</v>
      </c>
    </row>
    <row r="4851" spans="1:2">
      <c r="A4851" s="321" t="s">
        <v>10510</v>
      </c>
      <c r="B4851" s="321" t="s">
        <v>10511</v>
      </c>
    </row>
    <row r="4852" spans="1:2">
      <c r="A4852" s="321" t="s">
        <v>10512</v>
      </c>
      <c r="B4852" s="321" t="s">
        <v>10513</v>
      </c>
    </row>
    <row r="4853" spans="1:2">
      <c r="A4853" s="321" t="s">
        <v>10514</v>
      </c>
      <c r="B4853" s="321" t="s">
        <v>10515</v>
      </c>
    </row>
    <row r="4854" spans="1:2">
      <c r="A4854" s="321" t="s">
        <v>10516</v>
      </c>
      <c r="B4854" s="321" t="s">
        <v>10517</v>
      </c>
    </row>
    <row r="4855" spans="1:2">
      <c r="A4855" s="321" t="s">
        <v>10518</v>
      </c>
      <c r="B4855" s="321" t="s">
        <v>10519</v>
      </c>
    </row>
    <row r="4856" spans="1:2">
      <c r="A4856" s="321" t="s">
        <v>10520</v>
      </c>
      <c r="B4856" s="321" t="s">
        <v>10521</v>
      </c>
    </row>
    <row r="4857" spans="1:2">
      <c r="A4857" s="321" t="s">
        <v>10522</v>
      </c>
      <c r="B4857" s="321" t="s">
        <v>10523</v>
      </c>
    </row>
    <row r="4858" spans="1:2">
      <c r="A4858" s="321" t="s">
        <v>10524</v>
      </c>
      <c r="B4858" s="321" t="s">
        <v>10525</v>
      </c>
    </row>
    <row r="4859" spans="1:2">
      <c r="A4859" s="321" t="s">
        <v>10526</v>
      </c>
      <c r="B4859" s="321" t="s">
        <v>10527</v>
      </c>
    </row>
    <row r="4860" spans="1:2">
      <c r="A4860" s="321" t="s">
        <v>10528</v>
      </c>
      <c r="B4860" s="321" t="s">
        <v>10529</v>
      </c>
    </row>
    <row r="4861" spans="1:2">
      <c r="A4861" s="321" t="s">
        <v>10530</v>
      </c>
      <c r="B4861" s="321" t="s">
        <v>10531</v>
      </c>
    </row>
    <row r="4862" spans="1:2">
      <c r="A4862" s="321" t="s">
        <v>10532</v>
      </c>
      <c r="B4862" s="321" t="s">
        <v>10533</v>
      </c>
    </row>
    <row r="4863" spans="1:2">
      <c r="A4863" s="321" t="s">
        <v>10534</v>
      </c>
      <c r="B4863" s="321" t="s">
        <v>10535</v>
      </c>
    </row>
    <row r="4864" spans="1:2">
      <c r="A4864" s="321" t="s">
        <v>10536</v>
      </c>
      <c r="B4864" s="321" t="s">
        <v>10537</v>
      </c>
    </row>
    <row r="4865" spans="1:2">
      <c r="A4865" s="321" t="s">
        <v>10538</v>
      </c>
      <c r="B4865" s="321" t="s">
        <v>10539</v>
      </c>
    </row>
    <row r="4866" spans="1:2">
      <c r="A4866" s="321" t="s">
        <v>10540</v>
      </c>
      <c r="B4866" s="321" t="s">
        <v>10541</v>
      </c>
    </row>
    <row r="4867" spans="1:2">
      <c r="A4867" s="321" t="s">
        <v>10542</v>
      </c>
      <c r="B4867" s="321" t="s">
        <v>10543</v>
      </c>
    </row>
    <row r="4868" spans="1:2">
      <c r="A4868" s="321" t="s">
        <v>10544</v>
      </c>
      <c r="B4868" s="321" t="s">
        <v>10545</v>
      </c>
    </row>
    <row r="4869" spans="1:2">
      <c r="A4869" s="321" t="s">
        <v>10546</v>
      </c>
      <c r="B4869" s="321" t="s">
        <v>10547</v>
      </c>
    </row>
    <row r="4870" spans="1:2">
      <c r="A4870" s="321" t="s">
        <v>10548</v>
      </c>
      <c r="B4870" s="321" t="s">
        <v>10549</v>
      </c>
    </row>
    <row r="4871" spans="1:2">
      <c r="A4871" s="321" t="s">
        <v>10550</v>
      </c>
      <c r="B4871" s="321" t="s">
        <v>10551</v>
      </c>
    </row>
    <row r="4872" spans="1:2">
      <c r="A4872" s="321" t="s">
        <v>10552</v>
      </c>
      <c r="B4872" s="321" t="s">
        <v>10553</v>
      </c>
    </row>
    <row r="4873" spans="1:2">
      <c r="A4873" s="321" t="s">
        <v>10554</v>
      </c>
      <c r="B4873" s="321" t="s">
        <v>10555</v>
      </c>
    </row>
    <row r="4874" spans="1:2">
      <c r="A4874" s="321" t="s">
        <v>10556</v>
      </c>
      <c r="B4874" s="321" t="s">
        <v>10557</v>
      </c>
    </row>
    <row r="4875" spans="1:2">
      <c r="A4875" s="321" t="s">
        <v>10558</v>
      </c>
      <c r="B4875" s="321" t="s">
        <v>10559</v>
      </c>
    </row>
    <row r="4876" spans="1:2">
      <c r="A4876" s="321" t="s">
        <v>10560</v>
      </c>
      <c r="B4876" s="321" t="s">
        <v>10561</v>
      </c>
    </row>
    <row r="4877" spans="1:2">
      <c r="A4877" s="321" t="s">
        <v>10562</v>
      </c>
      <c r="B4877" s="321" t="s">
        <v>10563</v>
      </c>
    </row>
    <row r="4878" spans="1:2">
      <c r="A4878" s="321" t="s">
        <v>10564</v>
      </c>
      <c r="B4878" s="321" t="s">
        <v>10565</v>
      </c>
    </row>
    <row r="4879" spans="1:2">
      <c r="A4879" s="321" t="s">
        <v>10566</v>
      </c>
      <c r="B4879" s="321" t="s">
        <v>10567</v>
      </c>
    </row>
    <row r="4880" spans="1:2">
      <c r="A4880" s="321" t="s">
        <v>10568</v>
      </c>
      <c r="B4880" s="321" t="s">
        <v>10569</v>
      </c>
    </row>
    <row r="4881" spans="1:2">
      <c r="A4881" s="321" t="s">
        <v>10570</v>
      </c>
      <c r="B4881" s="321" t="s">
        <v>10571</v>
      </c>
    </row>
    <row r="4882" spans="1:2">
      <c r="A4882" s="321" t="s">
        <v>10572</v>
      </c>
      <c r="B4882" s="321" t="s">
        <v>10573</v>
      </c>
    </row>
    <row r="4883" spans="1:2">
      <c r="A4883" s="321" t="s">
        <v>10574</v>
      </c>
      <c r="B4883" s="321" t="s">
        <v>10575</v>
      </c>
    </row>
    <row r="4884" spans="1:2">
      <c r="A4884" s="321" t="s">
        <v>10576</v>
      </c>
      <c r="B4884" s="321" t="s">
        <v>10577</v>
      </c>
    </row>
    <row r="4885" spans="1:2">
      <c r="A4885" s="321" t="s">
        <v>10578</v>
      </c>
      <c r="B4885" s="321" t="s">
        <v>10579</v>
      </c>
    </row>
    <row r="4886" spans="1:2">
      <c r="A4886" s="321" t="s">
        <v>10580</v>
      </c>
      <c r="B4886" s="321" t="s">
        <v>10581</v>
      </c>
    </row>
    <row r="4887" spans="1:2">
      <c r="A4887" s="321" t="s">
        <v>10582</v>
      </c>
      <c r="B4887" s="321" t="s">
        <v>10583</v>
      </c>
    </row>
    <row r="4888" spans="1:2">
      <c r="A4888" s="321" t="s">
        <v>10584</v>
      </c>
      <c r="B4888" s="321" t="s">
        <v>10585</v>
      </c>
    </row>
    <row r="4889" spans="1:2">
      <c r="A4889" s="321" t="s">
        <v>10586</v>
      </c>
      <c r="B4889" s="321" t="s">
        <v>10587</v>
      </c>
    </row>
    <row r="4890" spans="1:2">
      <c r="A4890" s="321" t="s">
        <v>10588</v>
      </c>
      <c r="B4890" s="321" t="s">
        <v>10589</v>
      </c>
    </row>
    <row r="4891" spans="1:2">
      <c r="A4891" s="321" t="s">
        <v>10590</v>
      </c>
      <c r="B4891" s="321" t="s">
        <v>10591</v>
      </c>
    </row>
    <row r="4892" spans="1:2">
      <c r="A4892" s="321" t="s">
        <v>10592</v>
      </c>
      <c r="B4892" s="321" t="s">
        <v>10593</v>
      </c>
    </row>
    <row r="4893" spans="1:2">
      <c r="A4893" s="321" t="s">
        <v>10594</v>
      </c>
      <c r="B4893" s="321" t="s">
        <v>10595</v>
      </c>
    </row>
    <row r="4894" spans="1:2">
      <c r="A4894" s="321" t="s">
        <v>10596</v>
      </c>
      <c r="B4894" s="321" t="s">
        <v>10597</v>
      </c>
    </row>
    <row r="4895" spans="1:2">
      <c r="A4895" s="321" t="s">
        <v>10598</v>
      </c>
      <c r="B4895" s="321" t="s">
        <v>10599</v>
      </c>
    </row>
    <row r="4896" spans="1:2">
      <c r="A4896" s="321" t="s">
        <v>10600</v>
      </c>
      <c r="B4896" s="321" t="s">
        <v>10601</v>
      </c>
    </row>
    <row r="4897" spans="1:2">
      <c r="A4897" s="321" t="s">
        <v>10602</v>
      </c>
      <c r="B4897" s="321" t="s">
        <v>10603</v>
      </c>
    </row>
    <row r="4898" spans="1:2">
      <c r="A4898" s="321" t="s">
        <v>10604</v>
      </c>
      <c r="B4898" s="321" t="s">
        <v>10605</v>
      </c>
    </row>
    <row r="4899" spans="1:2">
      <c r="A4899" s="321" t="s">
        <v>10606</v>
      </c>
      <c r="B4899" s="321" t="s">
        <v>10607</v>
      </c>
    </row>
    <row r="4900" spans="1:2">
      <c r="A4900" s="321" t="s">
        <v>10608</v>
      </c>
      <c r="B4900" s="321" t="s">
        <v>10609</v>
      </c>
    </row>
    <row r="4901" spans="1:2">
      <c r="A4901" s="321" t="s">
        <v>10610</v>
      </c>
      <c r="B4901" s="321" t="s">
        <v>10611</v>
      </c>
    </row>
    <row r="4902" spans="1:2">
      <c r="A4902" s="321" t="s">
        <v>10612</v>
      </c>
      <c r="B4902" s="321" t="s">
        <v>10613</v>
      </c>
    </row>
    <row r="4903" spans="1:2">
      <c r="A4903" s="321" t="s">
        <v>10614</v>
      </c>
      <c r="B4903" s="321" t="s">
        <v>10615</v>
      </c>
    </row>
    <row r="4904" spans="1:2">
      <c r="A4904" s="321" t="s">
        <v>10616</v>
      </c>
      <c r="B4904" s="321" t="s">
        <v>10617</v>
      </c>
    </row>
    <row r="4905" spans="1:2">
      <c r="A4905" s="321" t="s">
        <v>10618</v>
      </c>
      <c r="B4905" s="321" t="s">
        <v>10619</v>
      </c>
    </row>
    <row r="4906" spans="1:2">
      <c r="A4906" s="321" t="s">
        <v>10620</v>
      </c>
      <c r="B4906" s="321" t="s">
        <v>10621</v>
      </c>
    </row>
    <row r="4907" spans="1:2">
      <c r="A4907" s="321" t="s">
        <v>10622</v>
      </c>
      <c r="B4907" s="321" t="s">
        <v>10623</v>
      </c>
    </row>
    <row r="4908" spans="1:2">
      <c r="A4908" s="321" t="s">
        <v>10624</v>
      </c>
      <c r="B4908" s="321" t="s">
        <v>10625</v>
      </c>
    </row>
    <row r="4909" spans="1:2">
      <c r="A4909" s="321" t="s">
        <v>10626</v>
      </c>
      <c r="B4909" s="321" t="s">
        <v>10627</v>
      </c>
    </row>
    <row r="4910" spans="1:2">
      <c r="A4910" s="321" t="s">
        <v>10628</v>
      </c>
      <c r="B4910" s="321" t="s">
        <v>10629</v>
      </c>
    </row>
    <row r="4911" spans="1:2">
      <c r="A4911" s="321" t="s">
        <v>10630</v>
      </c>
      <c r="B4911" s="321" t="s">
        <v>10631</v>
      </c>
    </row>
    <row r="4912" spans="1:2">
      <c r="A4912" s="321" t="s">
        <v>10632</v>
      </c>
      <c r="B4912" s="321" t="s">
        <v>10633</v>
      </c>
    </row>
    <row r="4913" spans="1:2">
      <c r="A4913" s="321" t="s">
        <v>10634</v>
      </c>
      <c r="B4913" s="321" t="s">
        <v>10635</v>
      </c>
    </row>
    <row r="4914" spans="1:2">
      <c r="A4914" s="321" t="s">
        <v>10636</v>
      </c>
      <c r="B4914" s="321" t="s">
        <v>10637</v>
      </c>
    </row>
    <row r="4915" spans="1:2">
      <c r="A4915" s="321" t="s">
        <v>10638</v>
      </c>
      <c r="B4915" s="321" t="s">
        <v>10639</v>
      </c>
    </row>
    <row r="4916" spans="1:2">
      <c r="A4916" s="321" t="s">
        <v>10640</v>
      </c>
      <c r="B4916" s="321" t="s">
        <v>10641</v>
      </c>
    </row>
    <row r="4917" spans="1:2">
      <c r="A4917" s="321" t="s">
        <v>10642</v>
      </c>
      <c r="B4917" s="321" t="s">
        <v>10643</v>
      </c>
    </row>
    <row r="4918" spans="1:2">
      <c r="A4918" s="321" t="s">
        <v>10644</v>
      </c>
      <c r="B4918" s="321" t="s">
        <v>10645</v>
      </c>
    </row>
    <row r="4919" spans="1:2">
      <c r="A4919" s="321" t="s">
        <v>10646</v>
      </c>
      <c r="B4919" s="321" t="s">
        <v>10647</v>
      </c>
    </row>
    <row r="4920" spans="1:2">
      <c r="A4920" s="321" t="s">
        <v>10648</v>
      </c>
      <c r="B4920" s="321" t="s">
        <v>10649</v>
      </c>
    </row>
    <row r="4921" spans="1:2">
      <c r="A4921" s="321" t="s">
        <v>10650</v>
      </c>
      <c r="B4921" s="321" t="s">
        <v>10651</v>
      </c>
    </row>
    <row r="4922" spans="1:2">
      <c r="A4922" s="321" t="s">
        <v>10652</v>
      </c>
      <c r="B4922" s="321" t="s">
        <v>10653</v>
      </c>
    </row>
    <row r="4923" spans="1:2">
      <c r="A4923" s="321" t="s">
        <v>10654</v>
      </c>
      <c r="B4923" s="321" t="s">
        <v>10655</v>
      </c>
    </row>
    <row r="4924" spans="1:2">
      <c r="A4924" s="321" t="s">
        <v>10656</v>
      </c>
      <c r="B4924" s="321" t="s">
        <v>10657</v>
      </c>
    </row>
    <row r="4925" spans="1:2">
      <c r="A4925" s="321" t="s">
        <v>10658</v>
      </c>
      <c r="B4925" s="321" t="s">
        <v>10659</v>
      </c>
    </row>
    <row r="4926" spans="1:2">
      <c r="A4926" s="321" t="s">
        <v>10660</v>
      </c>
      <c r="B4926" s="321" t="s">
        <v>10661</v>
      </c>
    </row>
    <row r="4927" spans="1:2">
      <c r="A4927" s="321" t="s">
        <v>10662</v>
      </c>
      <c r="B4927" s="321" t="s">
        <v>10663</v>
      </c>
    </row>
    <row r="4928" spans="1:2">
      <c r="A4928" s="321" t="s">
        <v>10664</v>
      </c>
      <c r="B4928" s="321" t="s">
        <v>10665</v>
      </c>
    </row>
    <row r="4929" spans="1:2">
      <c r="A4929" s="321" t="s">
        <v>10666</v>
      </c>
      <c r="B4929" s="321" t="s">
        <v>10667</v>
      </c>
    </row>
    <row r="4930" spans="1:2">
      <c r="A4930" s="321" t="s">
        <v>10668</v>
      </c>
      <c r="B4930" s="321" t="s">
        <v>10669</v>
      </c>
    </row>
    <row r="4931" spans="1:2">
      <c r="A4931" s="321" t="s">
        <v>10670</v>
      </c>
      <c r="B4931" s="321" t="s">
        <v>10671</v>
      </c>
    </row>
    <row r="4932" spans="1:2">
      <c r="A4932" s="321" t="s">
        <v>10672</v>
      </c>
      <c r="B4932" s="321" t="s">
        <v>10673</v>
      </c>
    </row>
    <row r="4933" spans="1:2">
      <c r="A4933" s="321" t="s">
        <v>10674</v>
      </c>
      <c r="B4933" s="321" t="s">
        <v>10675</v>
      </c>
    </row>
    <row r="4934" spans="1:2">
      <c r="A4934" s="321" t="s">
        <v>10676</v>
      </c>
      <c r="B4934" s="321" t="s">
        <v>10677</v>
      </c>
    </row>
    <row r="4935" spans="1:2">
      <c r="A4935" s="321" t="s">
        <v>10678</v>
      </c>
      <c r="B4935" s="321" t="s">
        <v>10679</v>
      </c>
    </row>
    <row r="4936" spans="1:2">
      <c r="A4936" s="321" t="s">
        <v>10680</v>
      </c>
      <c r="B4936" s="321" t="s">
        <v>10681</v>
      </c>
    </row>
    <row r="4937" spans="1:2">
      <c r="A4937" s="321" t="s">
        <v>10682</v>
      </c>
      <c r="B4937" s="321" t="s">
        <v>10683</v>
      </c>
    </row>
    <row r="4938" spans="1:2">
      <c r="A4938" s="321" t="s">
        <v>10684</v>
      </c>
      <c r="B4938" s="321" t="s">
        <v>10685</v>
      </c>
    </row>
    <row r="4939" spans="1:2">
      <c r="A4939" s="321" t="s">
        <v>10686</v>
      </c>
      <c r="B4939" s="321" t="s">
        <v>10687</v>
      </c>
    </row>
    <row r="4940" spans="1:2">
      <c r="A4940" s="321" t="s">
        <v>10688</v>
      </c>
      <c r="B4940" s="321" t="s">
        <v>10689</v>
      </c>
    </row>
    <row r="4941" spans="1:2">
      <c r="A4941" s="321" t="s">
        <v>10690</v>
      </c>
      <c r="B4941" s="321" t="s">
        <v>10691</v>
      </c>
    </row>
    <row r="4942" spans="1:2">
      <c r="A4942" s="321" t="s">
        <v>10692</v>
      </c>
      <c r="B4942" s="321" t="s">
        <v>10693</v>
      </c>
    </row>
    <row r="4943" spans="1:2">
      <c r="A4943" s="321" t="s">
        <v>10694</v>
      </c>
      <c r="B4943" s="321" t="s">
        <v>10695</v>
      </c>
    </row>
    <row r="4944" spans="1:2">
      <c r="A4944" s="321" t="s">
        <v>10696</v>
      </c>
      <c r="B4944" s="321" t="s">
        <v>10697</v>
      </c>
    </row>
    <row r="4945" spans="1:2">
      <c r="A4945" s="321" t="s">
        <v>10698</v>
      </c>
      <c r="B4945" s="321" t="s">
        <v>10699</v>
      </c>
    </row>
    <row r="4946" spans="1:2">
      <c r="A4946" s="321" t="s">
        <v>10700</v>
      </c>
      <c r="B4946" s="321" t="s">
        <v>10701</v>
      </c>
    </row>
    <row r="4947" spans="1:2">
      <c r="A4947" s="321" t="s">
        <v>10702</v>
      </c>
      <c r="B4947" s="321" t="s">
        <v>10703</v>
      </c>
    </row>
    <row r="4948" spans="1:2">
      <c r="A4948" s="321" t="s">
        <v>10704</v>
      </c>
      <c r="B4948" s="321" t="s">
        <v>10705</v>
      </c>
    </row>
    <row r="4949" spans="1:2">
      <c r="A4949" s="321" t="s">
        <v>10706</v>
      </c>
      <c r="B4949" s="321" t="s">
        <v>10707</v>
      </c>
    </row>
    <row r="4950" spans="1:2">
      <c r="A4950" s="321" t="s">
        <v>10708</v>
      </c>
      <c r="B4950" s="321" t="s">
        <v>10709</v>
      </c>
    </row>
    <row r="4951" spans="1:2">
      <c r="A4951" s="321" t="s">
        <v>10710</v>
      </c>
      <c r="B4951" s="321" t="s">
        <v>10711</v>
      </c>
    </row>
    <row r="4952" spans="1:2">
      <c r="A4952" s="321" t="s">
        <v>10712</v>
      </c>
      <c r="B4952" s="321" t="s">
        <v>10713</v>
      </c>
    </row>
    <row r="4953" spans="1:2">
      <c r="A4953" s="321" t="s">
        <v>10714</v>
      </c>
      <c r="B4953" s="321" t="s">
        <v>10715</v>
      </c>
    </row>
    <row r="4954" spans="1:2">
      <c r="A4954" s="321" t="s">
        <v>10716</v>
      </c>
      <c r="B4954" s="321" t="s">
        <v>10717</v>
      </c>
    </row>
    <row r="4955" spans="1:2">
      <c r="A4955" s="321" t="s">
        <v>10718</v>
      </c>
      <c r="B4955" s="321" t="s">
        <v>10719</v>
      </c>
    </row>
    <row r="4956" spans="1:2">
      <c r="A4956" s="321" t="s">
        <v>10720</v>
      </c>
      <c r="B4956" s="321" t="s">
        <v>10721</v>
      </c>
    </row>
    <row r="4957" spans="1:2">
      <c r="A4957" s="321" t="s">
        <v>10722</v>
      </c>
      <c r="B4957" s="321" t="s">
        <v>10723</v>
      </c>
    </row>
    <row r="4958" spans="1:2">
      <c r="A4958" s="321" t="s">
        <v>10724</v>
      </c>
      <c r="B4958" s="321" t="s">
        <v>10725</v>
      </c>
    </row>
    <row r="4959" spans="1:2">
      <c r="A4959" s="321" t="s">
        <v>10726</v>
      </c>
      <c r="B4959" s="321" t="s">
        <v>10727</v>
      </c>
    </row>
    <row r="4960" spans="1:2">
      <c r="A4960" s="321" t="s">
        <v>10728</v>
      </c>
      <c r="B4960" s="321" t="s">
        <v>10729</v>
      </c>
    </row>
    <row r="4961" spans="1:2">
      <c r="A4961" s="321" t="s">
        <v>10730</v>
      </c>
      <c r="B4961" s="321" t="s">
        <v>10731</v>
      </c>
    </row>
    <row r="4962" spans="1:2">
      <c r="A4962" s="321" t="s">
        <v>10732</v>
      </c>
      <c r="B4962" s="321" t="s">
        <v>10733</v>
      </c>
    </row>
    <row r="4963" spans="1:2">
      <c r="A4963" s="321" t="s">
        <v>10734</v>
      </c>
      <c r="B4963" s="321" t="s">
        <v>10735</v>
      </c>
    </row>
    <row r="4964" spans="1:2">
      <c r="A4964" s="321" t="s">
        <v>10736</v>
      </c>
      <c r="B4964" s="321" t="s">
        <v>10737</v>
      </c>
    </row>
    <row r="4965" spans="1:2">
      <c r="A4965" s="321" t="s">
        <v>10738</v>
      </c>
      <c r="B4965" s="321" t="s">
        <v>10739</v>
      </c>
    </row>
    <row r="4966" spans="1:2">
      <c r="A4966" s="321" t="s">
        <v>10740</v>
      </c>
      <c r="B4966" s="321" t="s">
        <v>10741</v>
      </c>
    </row>
    <row r="4967" spans="1:2">
      <c r="A4967" s="321" t="s">
        <v>10742</v>
      </c>
      <c r="B4967" s="321" t="s">
        <v>10743</v>
      </c>
    </row>
    <row r="4968" spans="1:2">
      <c r="A4968" s="321" t="s">
        <v>10744</v>
      </c>
      <c r="B4968" s="321" t="s">
        <v>10745</v>
      </c>
    </row>
    <row r="4969" spans="1:2">
      <c r="A4969" s="321" t="s">
        <v>10746</v>
      </c>
      <c r="B4969" s="321" t="s">
        <v>10747</v>
      </c>
    </row>
    <row r="4970" spans="1:2">
      <c r="A4970" s="321" t="s">
        <v>10748</v>
      </c>
      <c r="B4970" s="321" t="s">
        <v>10749</v>
      </c>
    </row>
    <row r="4971" spans="1:2">
      <c r="A4971" s="321" t="s">
        <v>10750</v>
      </c>
      <c r="B4971" s="321" t="s">
        <v>10751</v>
      </c>
    </row>
    <row r="4972" spans="1:2">
      <c r="A4972" s="321" t="s">
        <v>10752</v>
      </c>
      <c r="B4972" s="321" t="s">
        <v>10753</v>
      </c>
    </row>
    <row r="4973" spans="1:2">
      <c r="A4973" s="321" t="s">
        <v>10754</v>
      </c>
      <c r="B4973" s="321" t="s">
        <v>10755</v>
      </c>
    </row>
    <row r="4974" spans="1:2">
      <c r="A4974" s="321" t="s">
        <v>10756</v>
      </c>
      <c r="B4974" s="321" t="s">
        <v>10757</v>
      </c>
    </row>
    <row r="4975" spans="1:2">
      <c r="A4975" s="321" t="s">
        <v>10758</v>
      </c>
      <c r="B4975" s="321" t="s">
        <v>10759</v>
      </c>
    </row>
    <row r="4976" spans="1:2">
      <c r="A4976" s="321" t="s">
        <v>10760</v>
      </c>
      <c r="B4976" s="321" t="s">
        <v>10761</v>
      </c>
    </row>
    <row r="4977" spans="1:2">
      <c r="A4977" s="321" t="s">
        <v>10762</v>
      </c>
      <c r="B4977" s="321" t="s">
        <v>10763</v>
      </c>
    </row>
    <row r="4978" spans="1:2">
      <c r="A4978" s="321" t="s">
        <v>10764</v>
      </c>
      <c r="B4978" s="321" t="s">
        <v>10765</v>
      </c>
    </row>
    <row r="4979" spans="1:2">
      <c r="A4979" s="321" t="s">
        <v>10766</v>
      </c>
      <c r="B4979" s="321" t="s">
        <v>10767</v>
      </c>
    </row>
    <row r="4980" spans="1:2">
      <c r="A4980" s="321" t="s">
        <v>10768</v>
      </c>
      <c r="B4980" s="321" t="s">
        <v>10769</v>
      </c>
    </row>
    <row r="4981" spans="1:2">
      <c r="A4981" s="321" t="s">
        <v>10770</v>
      </c>
      <c r="B4981" s="321" t="s">
        <v>10771</v>
      </c>
    </row>
    <row r="4982" spans="1:2">
      <c r="A4982" s="321" t="s">
        <v>10772</v>
      </c>
      <c r="B4982" s="321" t="s">
        <v>10773</v>
      </c>
    </row>
    <row r="4983" spans="1:2">
      <c r="A4983" s="321" t="s">
        <v>10774</v>
      </c>
      <c r="B4983" s="321" t="s">
        <v>10775</v>
      </c>
    </row>
    <row r="4984" spans="1:2">
      <c r="A4984" s="321" t="s">
        <v>10776</v>
      </c>
      <c r="B4984" s="321" t="s">
        <v>10777</v>
      </c>
    </row>
    <row r="4985" spans="1:2">
      <c r="A4985" s="321" t="s">
        <v>10778</v>
      </c>
      <c r="B4985" s="321" t="s">
        <v>10779</v>
      </c>
    </row>
    <row r="4986" spans="1:2">
      <c r="A4986" s="321" t="s">
        <v>10780</v>
      </c>
      <c r="B4986" s="321" t="s">
        <v>10781</v>
      </c>
    </row>
    <row r="4987" spans="1:2">
      <c r="A4987" s="321" t="s">
        <v>10782</v>
      </c>
      <c r="B4987" s="321" t="s">
        <v>10783</v>
      </c>
    </row>
    <row r="4988" spans="1:2">
      <c r="A4988" s="321" t="s">
        <v>10784</v>
      </c>
      <c r="B4988" s="321" t="s">
        <v>10785</v>
      </c>
    </row>
    <row r="4989" spans="1:2">
      <c r="A4989" s="321" t="s">
        <v>10786</v>
      </c>
      <c r="B4989" s="321" t="s">
        <v>10787</v>
      </c>
    </row>
    <row r="4990" spans="1:2">
      <c r="A4990" s="321" t="s">
        <v>10788</v>
      </c>
      <c r="B4990" s="321" t="s">
        <v>10789</v>
      </c>
    </row>
    <row r="4991" spans="1:2">
      <c r="A4991" s="321" t="s">
        <v>10790</v>
      </c>
      <c r="B4991" s="321" t="s">
        <v>10791</v>
      </c>
    </row>
    <row r="4992" spans="1:2">
      <c r="A4992" s="321" t="s">
        <v>10792</v>
      </c>
      <c r="B4992" s="321" t="s">
        <v>10793</v>
      </c>
    </row>
    <row r="4993" spans="1:2">
      <c r="A4993" s="321" t="s">
        <v>10794</v>
      </c>
      <c r="B4993" s="321" t="s">
        <v>10795</v>
      </c>
    </row>
    <row r="4994" spans="1:2">
      <c r="A4994" s="321" t="s">
        <v>10796</v>
      </c>
      <c r="B4994" s="321" t="s">
        <v>10797</v>
      </c>
    </row>
    <row r="4995" spans="1:2">
      <c r="A4995" s="321" t="s">
        <v>10798</v>
      </c>
      <c r="B4995" s="321" t="s">
        <v>10799</v>
      </c>
    </row>
    <row r="4996" spans="1:2">
      <c r="A4996" s="321" t="s">
        <v>10800</v>
      </c>
      <c r="B4996" s="321" t="s">
        <v>10801</v>
      </c>
    </row>
    <row r="4997" spans="1:2">
      <c r="A4997" s="321" t="s">
        <v>10802</v>
      </c>
      <c r="B4997" s="321" t="s">
        <v>10803</v>
      </c>
    </row>
    <row r="4998" spans="1:2">
      <c r="A4998" s="321" t="s">
        <v>10804</v>
      </c>
      <c r="B4998" s="321" t="s">
        <v>10805</v>
      </c>
    </row>
    <row r="4999" spans="1:2">
      <c r="A4999" s="321" t="s">
        <v>10806</v>
      </c>
      <c r="B4999" s="321" t="s">
        <v>10807</v>
      </c>
    </row>
    <row r="5000" spans="1:2">
      <c r="A5000" s="321" t="s">
        <v>10808</v>
      </c>
      <c r="B5000" s="321" t="s">
        <v>10809</v>
      </c>
    </row>
    <row r="5001" spans="1:2">
      <c r="A5001" s="321" t="s">
        <v>10810</v>
      </c>
      <c r="B5001" s="321" t="s">
        <v>10811</v>
      </c>
    </row>
    <row r="5002" spans="1:2">
      <c r="A5002" s="321" t="s">
        <v>10812</v>
      </c>
      <c r="B5002" s="321" t="s">
        <v>10813</v>
      </c>
    </row>
    <row r="5003" spans="1:2">
      <c r="A5003" s="321" t="s">
        <v>10814</v>
      </c>
      <c r="B5003" s="321" t="s">
        <v>10815</v>
      </c>
    </row>
    <row r="5004" spans="1:2">
      <c r="A5004" s="321" t="s">
        <v>10816</v>
      </c>
      <c r="B5004" s="321" t="s">
        <v>10817</v>
      </c>
    </row>
    <row r="5005" spans="1:2">
      <c r="A5005" s="321" t="s">
        <v>10818</v>
      </c>
      <c r="B5005" s="321" t="s">
        <v>10819</v>
      </c>
    </row>
    <row r="5006" spans="1:2">
      <c r="A5006" s="321" t="s">
        <v>10820</v>
      </c>
      <c r="B5006" s="321" t="s">
        <v>10821</v>
      </c>
    </row>
    <row r="5007" spans="1:2">
      <c r="A5007" s="321" t="s">
        <v>10822</v>
      </c>
      <c r="B5007" s="321" t="s">
        <v>10823</v>
      </c>
    </row>
    <row r="5008" spans="1:2">
      <c r="A5008" s="321" t="s">
        <v>10824</v>
      </c>
      <c r="B5008" s="321" t="s">
        <v>10825</v>
      </c>
    </row>
    <row r="5009" spans="1:2">
      <c r="A5009" s="321" t="s">
        <v>10826</v>
      </c>
      <c r="B5009" s="321" t="s">
        <v>10827</v>
      </c>
    </row>
    <row r="5010" spans="1:2">
      <c r="A5010" s="321" t="s">
        <v>10828</v>
      </c>
      <c r="B5010" s="321" t="s">
        <v>10829</v>
      </c>
    </row>
    <row r="5011" spans="1:2">
      <c r="A5011" s="321" t="s">
        <v>10830</v>
      </c>
      <c r="B5011" s="321" t="s">
        <v>10831</v>
      </c>
    </row>
    <row r="5012" spans="1:2">
      <c r="A5012" s="321" t="s">
        <v>10832</v>
      </c>
      <c r="B5012" s="321" t="s">
        <v>10833</v>
      </c>
    </row>
    <row r="5013" spans="1:2">
      <c r="A5013" s="321" t="s">
        <v>10834</v>
      </c>
      <c r="B5013" s="321" t="s">
        <v>10835</v>
      </c>
    </row>
    <row r="5014" spans="1:2">
      <c r="A5014" s="321" t="s">
        <v>10836</v>
      </c>
      <c r="B5014" s="321" t="s">
        <v>10837</v>
      </c>
    </row>
    <row r="5015" spans="1:2">
      <c r="A5015" s="321" t="s">
        <v>10838</v>
      </c>
      <c r="B5015" s="321" t="s">
        <v>10839</v>
      </c>
    </row>
    <row r="5016" spans="1:2">
      <c r="A5016" s="321" t="s">
        <v>10840</v>
      </c>
      <c r="B5016" s="321" t="s">
        <v>10841</v>
      </c>
    </row>
    <row r="5017" spans="1:2">
      <c r="A5017" s="321" t="s">
        <v>10842</v>
      </c>
      <c r="B5017" s="321" t="s">
        <v>10843</v>
      </c>
    </row>
    <row r="5018" spans="1:2">
      <c r="A5018" s="321" t="s">
        <v>10844</v>
      </c>
      <c r="B5018" s="321" t="s">
        <v>10845</v>
      </c>
    </row>
    <row r="5019" spans="1:2">
      <c r="A5019" s="321" t="s">
        <v>10846</v>
      </c>
      <c r="B5019" s="321" t="s">
        <v>10847</v>
      </c>
    </row>
    <row r="5020" spans="1:2">
      <c r="A5020" s="321" t="s">
        <v>10848</v>
      </c>
      <c r="B5020" s="321" t="s">
        <v>10849</v>
      </c>
    </row>
    <row r="5021" spans="1:2">
      <c r="A5021" s="321" t="s">
        <v>10850</v>
      </c>
      <c r="B5021" s="321" t="s">
        <v>10851</v>
      </c>
    </row>
    <row r="5022" spans="1:2">
      <c r="A5022" s="321" t="s">
        <v>10852</v>
      </c>
      <c r="B5022" s="321" t="s">
        <v>10853</v>
      </c>
    </row>
    <row r="5023" spans="1:2">
      <c r="A5023" s="321" t="s">
        <v>10854</v>
      </c>
      <c r="B5023" s="321" t="s">
        <v>10855</v>
      </c>
    </row>
    <row r="5024" spans="1:2">
      <c r="A5024" s="321" t="s">
        <v>10856</v>
      </c>
      <c r="B5024" s="321" t="s">
        <v>10857</v>
      </c>
    </row>
    <row r="5025" spans="1:2">
      <c r="A5025" s="321" t="s">
        <v>10858</v>
      </c>
      <c r="B5025" s="321" t="s">
        <v>10859</v>
      </c>
    </row>
    <row r="5026" spans="1:2">
      <c r="A5026" s="321" t="s">
        <v>10860</v>
      </c>
      <c r="B5026" s="321" t="s">
        <v>10861</v>
      </c>
    </row>
    <row r="5027" spans="1:2">
      <c r="A5027" s="321" t="s">
        <v>10862</v>
      </c>
      <c r="B5027" s="321" t="s">
        <v>10863</v>
      </c>
    </row>
    <row r="5028" spans="1:2">
      <c r="A5028" s="321" t="s">
        <v>10864</v>
      </c>
      <c r="B5028" s="321" t="s">
        <v>10865</v>
      </c>
    </row>
    <row r="5029" spans="1:2">
      <c r="A5029" s="321" t="s">
        <v>10866</v>
      </c>
      <c r="B5029" s="321" t="s">
        <v>10867</v>
      </c>
    </row>
    <row r="5030" spans="1:2">
      <c r="A5030" s="321" t="s">
        <v>10868</v>
      </c>
      <c r="B5030" s="321" t="s">
        <v>10869</v>
      </c>
    </row>
    <row r="5031" spans="1:2">
      <c r="A5031" s="321" t="s">
        <v>10870</v>
      </c>
      <c r="B5031" s="321" t="s">
        <v>10871</v>
      </c>
    </row>
    <row r="5032" spans="1:2">
      <c r="A5032" s="321" t="s">
        <v>10872</v>
      </c>
      <c r="B5032" s="321" t="s">
        <v>10873</v>
      </c>
    </row>
    <row r="5033" spans="1:2">
      <c r="A5033" s="321" t="s">
        <v>10874</v>
      </c>
      <c r="B5033" s="321" t="s">
        <v>10875</v>
      </c>
    </row>
    <row r="5034" spans="1:2">
      <c r="A5034" s="321" t="s">
        <v>10876</v>
      </c>
      <c r="B5034" s="321" t="s">
        <v>10877</v>
      </c>
    </row>
    <row r="5035" spans="1:2">
      <c r="A5035" s="321" t="s">
        <v>10878</v>
      </c>
      <c r="B5035" s="321" t="s">
        <v>10879</v>
      </c>
    </row>
    <row r="5036" spans="1:2">
      <c r="A5036" s="321" t="s">
        <v>10880</v>
      </c>
      <c r="B5036" s="321" t="s">
        <v>10881</v>
      </c>
    </row>
    <row r="5037" spans="1:2">
      <c r="A5037" s="321" t="s">
        <v>10882</v>
      </c>
      <c r="B5037" s="321" t="s">
        <v>10883</v>
      </c>
    </row>
    <row r="5038" spans="1:2">
      <c r="A5038" s="321" t="s">
        <v>10884</v>
      </c>
      <c r="B5038" s="321" t="s">
        <v>10885</v>
      </c>
    </row>
    <row r="5039" spans="1:2">
      <c r="A5039" s="321" t="s">
        <v>10886</v>
      </c>
      <c r="B5039" s="321" t="s">
        <v>10887</v>
      </c>
    </row>
    <row r="5040" spans="1:2">
      <c r="A5040" s="321" t="s">
        <v>10888</v>
      </c>
      <c r="B5040" s="321" t="s">
        <v>10889</v>
      </c>
    </row>
    <row r="5041" spans="1:2">
      <c r="A5041" s="321" t="s">
        <v>10890</v>
      </c>
      <c r="B5041" s="321" t="s">
        <v>10891</v>
      </c>
    </row>
    <row r="5042" spans="1:2">
      <c r="A5042" s="321" t="s">
        <v>10892</v>
      </c>
      <c r="B5042" s="321" t="s">
        <v>10893</v>
      </c>
    </row>
    <row r="5043" spans="1:2">
      <c r="A5043" s="321" t="s">
        <v>10894</v>
      </c>
      <c r="B5043" s="321" t="s">
        <v>10895</v>
      </c>
    </row>
    <row r="5044" spans="1:2">
      <c r="A5044" s="321" t="s">
        <v>10896</v>
      </c>
      <c r="B5044" s="321" t="s">
        <v>10897</v>
      </c>
    </row>
    <row r="5045" spans="1:2">
      <c r="A5045" s="321" t="s">
        <v>10898</v>
      </c>
      <c r="B5045" s="321" t="s">
        <v>10899</v>
      </c>
    </row>
    <row r="5046" spans="1:2">
      <c r="A5046" s="321" t="s">
        <v>10900</v>
      </c>
      <c r="B5046" s="321" t="s">
        <v>10901</v>
      </c>
    </row>
    <row r="5047" spans="1:2">
      <c r="A5047" s="321" t="s">
        <v>10902</v>
      </c>
      <c r="B5047" s="321" t="s">
        <v>10903</v>
      </c>
    </row>
    <row r="5048" spans="1:2">
      <c r="A5048" s="321" t="s">
        <v>10904</v>
      </c>
      <c r="B5048" s="321" t="s">
        <v>10905</v>
      </c>
    </row>
    <row r="5049" spans="1:2">
      <c r="A5049" s="321" t="s">
        <v>10906</v>
      </c>
      <c r="B5049" s="321" t="s">
        <v>10907</v>
      </c>
    </row>
    <row r="5050" spans="1:2">
      <c r="A5050" s="321" t="s">
        <v>10908</v>
      </c>
      <c r="B5050" s="321" t="s">
        <v>10909</v>
      </c>
    </row>
    <row r="5051" spans="1:2">
      <c r="A5051" s="321" t="s">
        <v>10910</v>
      </c>
      <c r="B5051" s="321" t="s">
        <v>10911</v>
      </c>
    </row>
    <row r="5052" spans="1:2">
      <c r="A5052" s="321" t="s">
        <v>10912</v>
      </c>
      <c r="B5052" s="321" t="s">
        <v>10913</v>
      </c>
    </row>
    <row r="5053" spans="1:2">
      <c r="A5053" s="321" t="s">
        <v>10914</v>
      </c>
      <c r="B5053" s="321" t="s">
        <v>10915</v>
      </c>
    </row>
    <row r="5054" spans="1:2">
      <c r="A5054" s="321" t="s">
        <v>10916</v>
      </c>
      <c r="B5054" s="321" t="s">
        <v>10917</v>
      </c>
    </row>
    <row r="5055" spans="1:2">
      <c r="A5055" s="321" t="s">
        <v>10918</v>
      </c>
      <c r="B5055" s="321" t="s">
        <v>10919</v>
      </c>
    </row>
    <row r="5056" spans="1:2">
      <c r="A5056" s="321" t="s">
        <v>10920</v>
      </c>
      <c r="B5056" s="321" t="s">
        <v>10921</v>
      </c>
    </row>
    <row r="5057" spans="1:2">
      <c r="A5057" s="321" t="s">
        <v>10922</v>
      </c>
      <c r="B5057" s="321" t="s">
        <v>10923</v>
      </c>
    </row>
    <row r="5058" spans="1:2">
      <c r="A5058" s="321" t="s">
        <v>10924</v>
      </c>
      <c r="B5058" s="321" t="s">
        <v>10925</v>
      </c>
    </row>
    <row r="5059" spans="1:2">
      <c r="A5059" s="321" t="s">
        <v>10926</v>
      </c>
      <c r="B5059" s="321" t="s">
        <v>10927</v>
      </c>
    </row>
    <row r="5060" spans="1:2">
      <c r="A5060" s="321" t="s">
        <v>10928</v>
      </c>
      <c r="B5060" s="321" t="s">
        <v>10929</v>
      </c>
    </row>
    <row r="5061" spans="1:2">
      <c r="A5061" s="321" t="s">
        <v>10930</v>
      </c>
      <c r="B5061" s="321" t="s">
        <v>10931</v>
      </c>
    </row>
    <row r="5062" spans="1:2">
      <c r="A5062" s="321" t="s">
        <v>10932</v>
      </c>
      <c r="B5062" s="321" t="s">
        <v>10933</v>
      </c>
    </row>
    <row r="5063" spans="1:2">
      <c r="A5063" s="321" t="s">
        <v>10934</v>
      </c>
      <c r="B5063" s="321" t="s">
        <v>10935</v>
      </c>
    </row>
    <row r="5064" spans="1:2">
      <c r="A5064" s="321" t="s">
        <v>10936</v>
      </c>
      <c r="B5064" s="321" t="s">
        <v>10937</v>
      </c>
    </row>
    <row r="5065" spans="1:2">
      <c r="A5065" s="321" t="s">
        <v>10938</v>
      </c>
      <c r="B5065" s="321" t="s">
        <v>10939</v>
      </c>
    </row>
    <row r="5066" spans="1:2">
      <c r="A5066" s="321" t="s">
        <v>10940</v>
      </c>
      <c r="B5066" s="321" t="s">
        <v>10941</v>
      </c>
    </row>
    <row r="5067" spans="1:2">
      <c r="A5067" s="321" t="s">
        <v>10942</v>
      </c>
      <c r="B5067" s="321" t="s">
        <v>10943</v>
      </c>
    </row>
    <row r="5068" spans="1:2">
      <c r="A5068" s="321" t="s">
        <v>10944</v>
      </c>
      <c r="B5068" s="321" t="s">
        <v>10945</v>
      </c>
    </row>
    <row r="5069" spans="1:2">
      <c r="A5069" s="321" t="s">
        <v>10946</v>
      </c>
      <c r="B5069" s="321" t="s">
        <v>10947</v>
      </c>
    </row>
    <row r="5070" spans="1:2">
      <c r="A5070" s="321" t="s">
        <v>10948</v>
      </c>
      <c r="B5070" s="321" t="s">
        <v>10949</v>
      </c>
    </row>
    <row r="5071" spans="1:2">
      <c r="A5071" s="321" t="s">
        <v>10950</v>
      </c>
      <c r="B5071" s="321" t="s">
        <v>10951</v>
      </c>
    </row>
    <row r="5072" spans="1:2">
      <c r="A5072" s="321" t="s">
        <v>10952</v>
      </c>
      <c r="B5072" s="321" t="s">
        <v>10953</v>
      </c>
    </row>
    <row r="5073" spans="1:2">
      <c r="A5073" s="321" t="s">
        <v>10954</v>
      </c>
      <c r="B5073" s="321" t="s">
        <v>10955</v>
      </c>
    </row>
    <row r="5074" spans="1:2">
      <c r="A5074" s="321" t="s">
        <v>10956</v>
      </c>
      <c r="B5074" s="321" t="s">
        <v>10957</v>
      </c>
    </row>
    <row r="5075" spans="1:2">
      <c r="A5075" s="321" t="s">
        <v>10958</v>
      </c>
      <c r="B5075" s="321" t="s">
        <v>10959</v>
      </c>
    </row>
    <row r="5076" spans="1:2">
      <c r="A5076" s="321" t="s">
        <v>10960</v>
      </c>
      <c r="B5076" s="321" t="s">
        <v>10961</v>
      </c>
    </row>
    <row r="5077" spans="1:2">
      <c r="A5077" s="321" t="s">
        <v>10962</v>
      </c>
      <c r="B5077" s="321" t="s">
        <v>10963</v>
      </c>
    </row>
    <row r="5078" spans="1:2">
      <c r="A5078" s="321" t="s">
        <v>10964</v>
      </c>
      <c r="B5078" s="321" t="s">
        <v>10965</v>
      </c>
    </row>
    <row r="5079" spans="1:2">
      <c r="A5079" s="321" t="s">
        <v>10966</v>
      </c>
      <c r="B5079" s="321" t="s">
        <v>10967</v>
      </c>
    </row>
    <row r="5080" spans="1:2">
      <c r="A5080" s="321" t="s">
        <v>10968</v>
      </c>
      <c r="B5080" s="321" t="s">
        <v>10969</v>
      </c>
    </row>
    <row r="5081" spans="1:2">
      <c r="A5081" s="321" t="s">
        <v>10970</v>
      </c>
      <c r="B5081" s="321" t="s">
        <v>10971</v>
      </c>
    </row>
    <row r="5082" spans="1:2">
      <c r="A5082" s="321" t="s">
        <v>10972</v>
      </c>
      <c r="B5082" s="321" t="s">
        <v>10973</v>
      </c>
    </row>
    <row r="5083" spans="1:2">
      <c r="A5083" s="321" t="s">
        <v>10974</v>
      </c>
      <c r="B5083" s="321" t="s">
        <v>10975</v>
      </c>
    </row>
    <row r="5084" spans="1:2">
      <c r="A5084" s="321" t="s">
        <v>10976</v>
      </c>
      <c r="B5084" s="321" t="s">
        <v>10977</v>
      </c>
    </row>
    <row r="5085" spans="1:2">
      <c r="A5085" s="321" t="s">
        <v>10978</v>
      </c>
      <c r="B5085" s="321" t="s">
        <v>10979</v>
      </c>
    </row>
    <row r="5086" spans="1:2">
      <c r="A5086" s="321" t="s">
        <v>10980</v>
      </c>
      <c r="B5086" s="321" t="s">
        <v>10981</v>
      </c>
    </row>
    <row r="5087" spans="1:2">
      <c r="A5087" s="321" t="s">
        <v>10982</v>
      </c>
      <c r="B5087" s="321" t="s">
        <v>10983</v>
      </c>
    </row>
    <row r="5088" spans="1:2">
      <c r="A5088" s="321" t="s">
        <v>10984</v>
      </c>
      <c r="B5088" s="321" t="s">
        <v>10985</v>
      </c>
    </row>
    <row r="5089" spans="1:2">
      <c r="A5089" s="321" t="s">
        <v>10986</v>
      </c>
      <c r="B5089" s="321" t="s">
        <v>10987</v>
      </c>
    </row>
    <row r="5090" spans="1:2">
      <c r="A5090" s="321" t="s">
        <v>10988</v>
      </c>
      <c r="B5090" s="321" t="s">
        <v>10989</v>
      </c>
    </row>
    <row r="5091" spans="1:2">
      <c r="A5091" s="321" t="s">
        <v>10990</v>
      </c>
      <c r="B5091" s="321" t="s">
        <v>10991</v>
      </c>
    </row>
    <row r="5092" spans="1:2">
      <c r="A5092" s="321" t="s">
        <v>10992</v>
      </c>
      <c r="B5092" s="321" t="s">
        <v>10993</v>
      </c>
    </row>
    <row r="5093" spans="1:2">
      <c r="A5093" s="321" t="s">
        <v>10994</v>
      </c>
      <c r="B5093" s="321" t="s">
        <v>10995</v>
      </c>
    </row>
    <row r="5094" spans="1:2">
      <c r="A5094" s="321" t="s">
        <v>10996</v>
      </c>
      <c r="B5094" s="321" t="s">
        <v>10997</v>
      </c>
    </row>
    <row r="5095" spans="1:2">
      <c r="A5095" s="321" t="s">
        <v>10998</v>
      </c>
      <c r="B5095" s="321" t="s">
        <v>10999</v>
      </c>
    </row>
    <row r="5096" spans="1:2">
      <c r="A5096" s="321" t="s">
        <v>11000</v>
      </c>
      <c r="B5096" s="321" t="s">
        <v>11001</v>
      </c>
    </row>
    <row r="5097" spans="1:2">
      <c r="A5097" s="321" t="s">
        <v>11002</v>
      </c>
      <c r="B5097" s="321" t="s">
        <v>11003</v>
      </c>
    </row>
    <row r="5098" spans="1:2">
      <c r="A5098" s="321" t="s">
        <v>11004</v>
      </c>
      <c r="B5098" s="321" t="s">
        <v>11005</v>
      </c>
    </row>
    <row r="5099" spans="1:2">
      <c r="A5099" s="321" t="s">
        <v>11006</v>
      </c>
      <c r="B5099" s="321" t="s">
        <v>11007</v>
      </c>
    </row>
    <row r="5100" spans="1:2">
      <c r="A5100" s="321" t="s">
        <v>11008</v>
      </c>
      <c r="B5100" s="321" t="s">
        <v>11009</v>
      </c>
    </row>
    <row r="5101" spans="1:2">
      <c r="A5101" s="321" t="s">
        <v>11010</v>
      </c>
      <c r="B5101" s="321" t="s">
        <v>11011</v>
      </c>
    </row>
    <row r="5102" spans="1:2">
      <c r="A5102" s="321" t="s">
        <v>11012</v>
      </c>
      <c r="B5102" s="321" t="s">
        <v>11013</v>
      </c>
    </row>
    <row r="5103" spans="1:2">
      <c r="A5103" s="321" t="s">
        <v>11014</v>
      </c>
      <c r="B5103" s="321" t="s">
        <v>11015</v>
      </c>
    </row>
    <row r="5104" spans="1:2">
      <c r="A5104" s="321" t="s">
        <v>11016</v>
      </c>
      <c r="B5104" s="321" t="s">
        <v>11017</v>
      </c>
    </row>
    <row r="5105" spans="1:2">
      <c r="A5105" s="321" t="s">
        <v>11018</v>
      </c>
      <c r="B5105" s="321" t="s">
        <v>11019</v>
      </c>
    </row>
    <row r="5106" spans="1:2">
      <c r="A5106" s="321" t="s">
        <v>11020</v>
      </c>
      <c r="B5106" s="321" t="s">
        <v>11021</v>
      </c>
    </row>
    <row r="5107" spans="1:2">
      <c r="A5107" s="321" t="s">
        <v>11022</v>
      </c>
      <c r="B5107" s="321" t="s">
        <v>11023</v>
      </c>
    </row>
    <row r="5108" spans="1:2">
      <c r="A5108" s="321" t="s">
        <v>11024</v>
      </c>
      <c r="B5108" s="321" t="s">
        <v>11025</v>
      </c>
    </row>
    <row r="5109" spans="1:2">
      <c r="A5109" s="321" t="s">
        <v>11026</v>
      </c>
      <c r="B5109" s="321" t="s">
        <v>11027</v>
      </c>
    </row>
    <row r="5110" spans="1:2">
      <c r="A5110" s="321" t="s">
        <v>11028</v>
      </c>
      <c r="B5110" s="321" t="s">
        <v>11029</v>
      </c>
    </row>
    <row r="5111" spans="1:2">
      <c r="A5111" s="321" t="s">
        <v>11030</v>
      </c>
      <c r="B5111" s="321" t="s">
        <v>11031</v>
      </c>
    </row>
    <row r="5112" spans="1:2">
      <c r="A5112" s="321" t="s">
        <v>11032</v>
      </c>
      <c r="B5112" s="321" t="s">
        <v>11033</v>
      </c>
    </row>
    <row r="5113" spans="1:2">
      <c r="A5113" s="321" t="s">
        <v>11034</v>
      </c>
      <c r="B5113" s="321" t="s">
        <v>11035</v>
      </c>
    </row>
    <row r="5114" spans="1:2">
      <c r="A5114" s="321" t="s">
        <v>11036</v>
      </c>
      <c r="B5114" s="321" t="s">
        <v>11037</v>
      </c>
    </row>
    <row r="5115" spans="1:2">
      <c r="A5115" s="321" t="s">
        <v>11038</v>
      </c>
      <c r="B5115" s="321" t="s">
        <v>11039</v>
      </c>
    </row>
    <row r="5116" spans="1:2">
      <c r="A5116" s="321" t="s">
        <v>11040</v>
      </c>
      <c r="B5116" s="321" t="s">
        <v>11041</v>
      </c>
    </row>
    <row r="5117" spans="1:2">
      <c r="A5117" s="321" t="s">
        <v>11042</v>
      </c>
      <c r="B5117" s="321" t="s">
        <v>11043</v>
      </c>
    </row>
    <row r="5118" spans="1:2">
      <c r="A5118" s="321" t="s">
        <v>11044</v>
      </c>
      <c r="B5118" s="321" t="s">
        <v>11045</v>
      </c>
    </row>
    <row r="5119" spans="1:2">
      <c r="A5119" s="321" t="s">
        <v>11046</v>
      </c>
      <c r="B5119" s="321" t="s">
        <v>11047</v>
      </c>
    </row>
    <row r="5120" spans="1:2">
      <c r="A5120" s="321" t="s">
        <v>11048</v>
      </c>
      <c r="B5120" s="321" t="s">
        <v>11049</v>
      </c>
    </row>
    <row r="5121" spans="1:2">
      <c r="A5121" s="321" t="s">
        <v>11050</v>
      </c>
      <c r="B5121" s="321" t="s">
        <v>11051</v>
      </c>
    </row>
    <row r="5122" spans="1:2">
      <c r="A5122" s="321" t="s">
        <v>11052</v>
      </c>
      <c r="B5122" s="321" t="s">
        <v>11053</v>
      </c>
    </row>
    <row r="5123" spans="1:2">
      <c r="A5123" s="321" t="s">
        <v>11054</v>
      </c>
      <c r="B5123" s="321" t="s">
        <v>11055</v>
      </c>
    </row>
    <row r="5124" spans="1:2">
      <c r="A5124" s="321" t="s">
        <v>11056</v>
      </c>
      <c r="B5124" s="321" t="s">
        <v>11057</v>
      </c>
    </row>
    <row r="5125" spans="1:2">
      <c r="A5125" s="321" t="s">
        <v>11058</v>
      </c>
      <c r="B5125" s="321" t="s">
        <v>11059</v>
      </c>
    </row>
    <row r="5126" spans="1:2">
      <c r="A5126" s="321" t="s">
        <v>11060</v>
      </c>
      <c r="B5126" s="321" t="s">
        <v>11061</v>
      </c>
    </row>
    <row r="5127" spans="1:2">
      <c r="A5127" s="321" t="s">
        <v>11062</v>
      </c>
      <c r="B5127" s="321" t="s">
        <v>11063</v>
      </c>
    </row>
    <row r="5128" spans="1:2">
      <c r="A5128" s="321" t="s">
        <v>11064</v>
      </c>
      <c r="B5128" s="321" t="s">
        <v>11065</v>
      </c>
    </row>
    <row r="5129" spans="1:2">
      <c r="A5129" s="321" t="s">
        <v>11066</v>
      </c>
      <c r="B5129" s="321" t="s">
        <v>11067</v>
      </c>
    </row>
    <row r="5130" spans="1:2">
      <c r="A5130" s="321" t="s">
        <v>11068</v>
      </c>
      <c r="B5130" s="321" t="s">
        <v>11069</v>
      </c>
    </row>
    <row r="5131" spans="1:2">
      <c r="A5131" s="321" t="s">
        <v>11070</v>
      </c>
      <c r="B5131" s="321" t="s">
        <v>11071</v>
      </c>
    </row>
    <row r="5132" spans="1:2">
      <c r="A5132" s="321" t="s">
        <v>11072</v>
      </c>
      <c r="B5132" s="321" t="s">
        <v>11073</v>
      </c>
    </row>
    <row r="5133" spans="1:2">
      <c r="A5133" s="321" t="s">
        <v>11074</v>
      </c>
      <c r="B5133" s="321" t="s">
        <v>11075</v>
      </c>
    </row>
    <row r="5134" spans="1:2">
      <c r="A5134" s="321" t="s">
        <v>11076</v>
      </c>
      <c r="B5134" s="321" t="s">
        <v>11077</v>
      </c>
    </row>
    <row r="5135" spans="1:2">
      <c r="A5135" s="321" t="s">
        <v>11078</v>
      </c>
      <c r="B5135" s="321" t="s">
        <v>11079</v>
      </c>
    </row>
    <row r="5136" spans="1:2">
      <c r="A5136" s="321" t="s">
        <v>11080</v>
      </c>
      <c r="B5136" s="321" t="s">
        <v>11081</v>
      </c>
    </row>
    <row r="5137" spans="1:2">
      <c r="A5137" s="321" t="s">
        <v>11082</v>
      </c>
      <c r="B5137" s="321" t="s">
        <v>11083</v>
      </c>
    </row>
    <row r="5138" spans="1:2">
      <c r="A5138" s="321" t="s">
        <v>11084</v>
      </c>
      <c r="B5138" s="321" t="s">
        <v>11085</v>
      </c>
    </row>
    <row r="5139" spans="1:2">
      <c r="A5139" s="321" t="s">
        <v>11086</v>
      </c>
      <c r="B5139" s="321" t="s">
        <v>11087</v>
      </c>
    </row>
    <row r="5140" spans="1:2">
      <c r="A5140" s="321" t="s">
        <v>11088</v>
      </c>
      <c r="B5140" s="321" t="s">
        <v>11089</v>
      </c>
    </row>
    <row r="5141" spans="1:2">
      <c r="A5141" s="321" t="s">
        <v>11090</v>
      </c>
      <c r="B5141" s="321" t="s">
        <v>11091</v>
      </c>
    </row>
    <row r="5142" spans="1:2">
      <c r="A5142" s="321" t="s">
        <v>11092</v>
      </c>
      <c r="B5142" s="321" t="s">
        <v>11093</v>
      </c>
    </row>
    <row r="5143" spans="1:2">
      <c r="A5143" s="321" t="s">
        <v>11094</v>
      </c>
      <c r="B5143" s="321" t="s">
        <v>11095</v>
      </c>
    </row>
    <row r="5144" spans="1:2">
      <c r="A5144" s="321" t="s">
        <v>11096</v>
      </c>
      <c r="B5144" s="321" t="s">
        <v>11097</v>
      </c>
    </row>
    <row r="5145" spans="1:2">
      <c r="A5145" s="321" t="s">
        <v>11098</v>
      </c>
      <c r="B5145" s="321" t="s">
        <v>11099</v>
      </c>
    </row>
    <row r="5146" spans="1:2">
      <c r="A5146" s="321" t="s">
        <v>11100</v>
      </c>
      <c r="B5146" s="321" t="s">
        <v>11101</v>
      </c>
    </row>
    <row r="5147" spans="1:2">
      <c r="A5147" s="321" t="s">
        <v>11102</v>
      </c>
      <c r="B5147" s="321" t="s">
        <v>11103</v>
      </c>
    </row>
    <row r="5148" spans="1:2">
      <c r="A5148" s="321" t="s">
        <v>11104</v>
      </c>
      <c r="B5148" s="321" t="s">
        <v>11105</v>
      </c>
    </row>
    <row r="5149" spans="1:2">
      <c r="A5149" s="321" t="s">
        <v>11106</v>
      </c>
      <c r="B5149" s="321" t="s">
        <v>11107</v>
      </c>
    </row>
    <row r="5150" spans="1:2">
      <c r="A5150" s="321" t="s">
        <v>11108</v>
      </c>
      <c r="B5150" s="321" t="s">
        <v>11109</v>
      </c>
    </row>
    <row r="5151" spans="1:2">
      <c r="A5151" s="321" t="s">
        <v>11110</v>
      </c>
      <c r="B5151" s="321" t="s">
        <v>11111</v>
      </c>
    </row>
    <row r="5152" spans="1:2">
      <c r="A5152" s="321" t="s">
        <v>11112</v>
      </c>
      <c r="B5152" s="321" t="s">
        <v>11113</v>
      </c>
    </row>
    <row r="5153" spans="1:2">
      <c r="A5153" s="321" t="s">
        <v>11114</v>
      </c>
      <c r="B5153" s="321" t="s">
        <v>11115</v>
      </c>
    </row>
    <row r="5154" spans="1:2">
      <c r="A5154" s="321" t="s">
        <v>11116</v>
      </c>
      <c r="B5154" s="321" t="s">
        <v>11117</v>
      </c>
    </row>
    <row r="5155" spans="1:2">
      <c r="A5155" s="321" t="s">
        <v>11118</v>
      </c>
      <c r="B5155" s="321" t="s">
        <v>11119</v>
      </c>
    </row>
    <row r="5156" spans="1:2">
      <c r="A5156" s="321" t="s">
        <v>11120</v>
      </c>
      <c r="B5156" s="321" t="s">
        <v>11121</v>
      </c>
    </row>
    <row r="5157" spans="1:2">
      <c r="A5157" s="321" t="s">
        <v>11122</v>
      </c>
      <c r="B5157" s="321" t="s">
        <v>11123</v>
      </c>
    </row>
    <row r="5158" spans="1:2">
      <c r="A5158" s="321" t="s">
        <v>11124</v>
      </c>
      <c r="B5158" s="321" t="s">
        <v>11125</v>
      </c>
    </row>
    <row r="5159" spans="1:2">
      <c r="A5159" s="321" t="s">
        <v>11126</v>
      </c>
      <c r="B5159" s="321" t="s">
        <v>11127</v>
      </c>
    </row>
    <row r="5160" spans="1:2">
      <c r="A5160" s="321" t="s">
        <v>11128</v>
      </c>
      <c r="B5160" s="321" t="s">
        <v>11129</v>
      </c>
    </row>
    <row r="5161" spans="1:2">
      <c r="A5161" s="321" t="s">
        <v>11130</v>
      </c>
      <c r="B5161" s="321" t="s">
        <v>11131</v>
      </c>
    </row>
    <row r="5162" spans="1:2">
      <c r="A5162" s="321" t="s">
        <v>11132</v>
      </c>
      <c r="B5162" s="321" t="s">
        <v>11133</v>
      </c>
    </row>
    <row r="5163" spans="1:2">
      <c r="A5163" s="321" t="s">
        <v>11134</v>
      </c>
      <c r="B5163" s="321" t="s">
        <v>11135</v>
      </c>
    </row>
    <row r="5164" spans="1:2">
      <c r="A5164" s="321" t="s">
        <v>11136</v>
      </c>
      <c r="B5164" s="321" t="s">
        <v>11137</v>
      </c>
    </row>
    <row r="5165" spans="1:2">
      <c r="A5165" s="321" t="s">
        <v>11138</v>
      </c>
      <c r="B5165" s="321" t="s">
        <v>11139</v>
      </c>
    </row>
    <row r="5166" spans="1:2">
      <c r="A5166" s="321" t="s">
        <v>11140</v>
      </c>
      <c r="B5166" s="321" t="s">
        <v>11141</v>
      </c>
    </row>
    <row r="5167" spans="1:2">
      <c r="A5167" s="321" t="s">
        <v>11142</v>
      </c>
      <c r="B5167" s="321" t="s">
        <v>11143</v>
      </c>
    </row>
    <row r="5168" spans="1:2">
      <c r="A5168" s="321" t="s">
        <v>11144</v>
      </c>
      <c r="B5168" s="321" t="s">
        <v>11145</v>
      </c>
    </row>
    <row r="5169" spans="1:2">
      <c r="A5169" s="321" t="s">
        <v>11146</v>
      </c>
      <c r="B5169" s="321" t="s">
        <v>11147</v>
      </c>
    </row>
    <row r="5170" spans="1:2">
      <c r="A5170" s="321" t="s">
        <v>11148</v>
      </c>
      <c r="B5170" s="321" t="s">
        <v>11149</v>
      </c>
    </row>
    <row r="5171" spans="1:2">
      <c r="A5171" s="321" t="s">
        <v>11150</v>
      </c>
      <c r="B5171" s="321" t="s">
        <v>11151</v>
      </c>
    </row>
    <row r="5172" spans="1:2">
      <c r="A5172" s="321" t="s">
        <v>11152</v>
      </c>
      <c r="B5172" s="321" t="s">
        <v>11153</v>
      </c>
    </row>
    <row r="5173" spans="1:2">
      <c r="A5173" s="321" t="s">
        <v>11154</v>
      </c>
      <c r="B5173" s="321" t="s">
        <v>11155</v>
      </c>
    </row>
    <row r="5174" spans="1:2">
      <c r="A5174" s="321" t="s">
        <v>11156</v>
      </c>
      <c r="B5174" s="321" t="s">
        <v>11157</v>
      </c>
    </row>
    <row r="5175" spans="1:2">
      <c r="A5175" s="321" t="s">
        <v>11158</v>
      </c>
      <c r="B5175" s="321" t="s">
        <v>11159</v>
      </c>
    </row>
    <row r="5176" spans="1:2">
      <c r="A5176" s="321" t="s">
        <v>11160</v>
      </c>
      <c r="B5176" s="321" t="s">
        <v>11161</v>
      </c>
    </row>
    <row r="5177" spans="1:2">
      <c r="A5177" s="321" t="s">
        <v>11162</v>
      </c>
      <c r="B5177" s="321" t="s">
        <v>11163</v>
      </c>
    </row>
    <row r="5178" spans="1:2">
      <c r="A5178" s="321" t="s">
        <v>11164</v>
      </c>
      <c r="B5178" s="321" t="s">
        <v>11165</v>
      </c>
    </row>
    <row r="5179" spans="1:2">
      <c r="A5179" s="321" t="s">
        <v>11166</v>
      </c>
      <c r="B5179" s="321" t="s">
        <v>11167</v>
      </c>
    </row>
    <row r="5180" spans="1:2">
      <c r="A5180" s="321" t="s">
        <v>11168</v>
      </c>
      <c r="B5180" s="321" t="s">
        <v>11169</v>
      </c>
    </row>
    <row r="5181" spans="1:2">
      <c r="A5181" s="321" t="s">
        <v>11170</v>
      </c>
      <c r="B5181" s="321" t="s">
        <v>11171</v>
      </c>
    </row>
    <row r="5182" spans="1:2">
      <c r="A5182" s="321" t="s">
        <v>11172</v>
      </c>
      <c r="B5182" s="321" t="s">
        <v>11173</v>
      </c>
    </row>
    <row r="5183" spans="1:2">
      <c r="A5183" s="321" t="s">
        <v>11174</v>
      </c>
      <c r="B5183" s="321" t="s">
        <v>11175</v>
      </c>
    </row>
    <row r="5184" spans="1:2">
      <c r="A5184" s="321" t="s">
        <v>11176</v>
      </c>
      <c r="B5184" s="321" t="s">
        <v>11177</v>
      </c>
    </row>
    <row r="5185" spans="1:2">
      <c r="A5185" s="321" t="s">
        <v>11178</v>
      </c>
      <c r="B5185" s="321" t="s">
        <v>11179</v>
      </c>
    </row>
    <row r="5186" spans="1:2">
      <c r="A5186" s="321" t="s">
        <v>11180</v>
      </c>
      <c r="B5186" s="321" t="s">
        <v>11181</v>
      </c>
    </row>
    <row r="5187" spans="1:2">
      <c r="A5187" s="321" t="s">
        <v>11182</v>
      </c>
      <c r="B5187" s="321" t="s">
        <v>11183</v>
      </c>
    </row>
    <row r="5188" spans="1:2">
      <c r="A5188" s="321" t="s">
        <v>11184</v>
      </c>
      <c r="B5188" s="321" t="s">
        <v>11185</v>
      </c>
    </row>
    <row r="5189" spans="1:2">
      <c r="A5189" s="321" t="s">
        <v>11186</v>
      </c>
      <c r="B5189" s="321" t="s">
        <v>11187</v>
      </c>
    </row>
    <row r="5190" spans="1:2">
      <c r="A5190" s="321" t="s">
        <v>11188</v>
      </c>
      <c r="B5190" s="321" t="s">
        <v>11189</v>
      </c>
    </row>
    <row r="5191" spans="1:2">
      <c r="A5191" s="321" t="s">
        <v>11190</v>
      </c>
      <c r="B5191" s="321" t="s">
        <v>11191</v>
      </c>
    </row>
    <row r="5192" spans="1:2">
      <c r="A5192" s="321" t="s">
        <v>11192</v>
      </c>
      <c r="B5192" s="321" t="s">
        <v>11193</v>
      </c>
    </row>
    <row r="5193" spans="1:2">
      <c r="A5193" s="321" t="s">
        <v>11194</v>
      </c>
      <c r="B5193" s="321" t="s">
        <v>11195</v>
      </c>
    </row>
    <row r="5194" spans="1:2">
      <c r="A5194" s="321" t="s">
        <v>11196</v>
      </c>
      <c r="B5194" s="321" t="s">
        <v>11197</v>
      </c>
    </row>
    <row r="5195" spans="1:2">
      <c r="A5195" s="321" t="s">
        <v>11198</v>
      </c>
      <c r="B5195" s="321" t="s">
        <v>11199</v>
      </c>
    </row>
    <row r="5196" spans="1:2">
      <c r="A5196" s="321" t="s">
        <v>11200</v>
      </c>
      <c r="B5196" s="321" t="s">
        <v>11201</v>
      </c>
    </row>
    <row r="5197" spans="1:2">
      <c r="A5197" s="321" t="s">
        <v>11202</v>
      </c>
      <c r="B5197" s="321" t="s">
        <v>11203</v>
      </c>
    </row>
    <row r="5198" spans="1:2">
      <c r="A5198" s="321" t="s">
        <v>11204</v>
      </c>
      <c r="B5198" s="321" t="s">
        <v>11205</v>
      </c>
    </row>
    <row r="5199" spans="1:2">
      <c r="A5199" s="321" t="s">
        <v>11206</v>
      </c>
      <c r="B5199" s="321" t="s">
        <v>11207</v>
      </c>
    </row>
    <row r="5200" spans="1:2">
      <c r="A5200" s="321" t="s">
        <v>11208</v>
      </c>
      <c r="B5200" s="321" t="s">
        <v>11209</v>
      </c>
    </row>
    <row r="5201" spans="1:2">
      <c r="A5201" s="321" t="s">
        <v>11210</v>
      </c>
      <c r="B5201" s="321" t="s">
        <v>11211</v>
      </c>
    </row>
    <row r="5202" spans="1:2">
      <c r="A5202" s="321" t="s">
        <v>11212</v>
      </c>
      <c r="B5202" s="321" t="s">
        <v>11213</v>
      </c>
    </row>
    <row r="5203" spans="1:2">
      <c r="A5203" s="321" t="s">
        <v>11214</v>
      </c>
      <c r="B5203" s="321" t="s">
        <v>11215</v>
      </c>
    </row>
    <row r="5204" spans="1:2">
      <c r="A5204" s="321" t="s">
        <v>11216</v>
      </c>
      <c r="B5204" s="321" t="s">
        <v>11217</v>
      </c>
    </row>
    <row r="5205" spans="1:2">
      <c r="A5205" s="321" t="s">
        <v>11218</v>
      </c>
      <c r="B5205" s="321" t="s">
        <v>11219</v>
      </c>
    </row>
    <row r="5206" spans="1:2">
      <c r="A5206" s="321" t="s">
        <v>11220</v>
      </c>
      <c r="B5206" s="321" t="s">
        <v>11221</v>
      </c>
    </row>
    <row r="5207" spans="1:2">
      <c r="A5207" s="321" t="s">
        <v>11222</v>
      </c>
      <c r="B5207" s="321" t="s">
        <v>11223</v>
      </c>
    </row>
    <row r="5208" spans="1:2">
      <c r="A5208" s="321" t="s">
        <v>11224</v>
      </c>
      <c r="B5208" s="321" t="s">
        <v>11225</v>
      </c>
    </row>
    <row r="5209" spans="1:2">
      <c r="A5209" s="321" t="s">
        <v>11226</v>
      </c>
      <c r="B5209" s="321" t="s">
        <v>11227</v>
      </c>
    </row>
    <row r="5210" spans="1:2">
      <c r="A5210" s="321" t="s">
        <v>11228</v>
      </c>
      <c r="B5210" s="321" t="s">
        <v>11229</v>
      </c>
    </row>
    <row r="5211" spans="1:2">
      <c r="A5211" s="321" t="s">
        <v>11230</v>
      </c>
      <c r="B5211" s="321" t="s">
        <v>11231</v>
      </c>
    </row>
    <row r="5212" spans="1:2">
      <c r="A5212" s="321" t="s">
        <v>11232</v>
      </c>
      <c r="B5212" s="321" t="s">
        <v>11233</v>
      </c>
    </row>
    <row r="5213" spans="1:2">
      <c r="A5213" s="321" t="s">
        <v>11234</v>
      </c>
      <c r="B5213" s="321" t="s">
        <v>11235</v>
      </c>
    </row>
    <row r="5214" spans="1:2">
      <c r="A5214" s="321" t="s">
        <v>11236</v>
      </c>
      <c r="B5214" s="321" t="s">
        <v>11237</v>
      </c>
    </row>
    <row r="5215" spans="1:2">
      <c r="A5215" s="321" t="s">
        <v>11238</v>
      </c>
      <c r="B5215" s="321" t="s">
        <v>11239</v>
      </c>
    </row>
    <row r="5216" spans="1:2">
      <c r="A5216" s="321" t="s">
        <v>11240</v>
      </c>
      <c r="B5216" s="321" t="s">
        <v>11241</v>
      </c>
    </row>
    <row r="5217" spans="1:2">
      <c r="A5217" s="321" t="s">
        <v>11242</v>
      </c>
      <c r="B5217" s="321" t="s">
        <v>11243</v>
      </c>
    </row>
    <row r="5218" spans="1:2">
      <c r="A5218" s="321" t="s">
        <v>11244</v>
      </c>
      <c r="B5218" s="321" t="s">
        <v>11245</v>
      </c>
    </row>
    <row r="5219" spans="1:2">
      <c r="A5219" s="321" t="s">
        <v>11246</v>
      </c>
      <c r="B5219" s="321" t="s">
        <v>11247</v>
      </c>
    </row>
    <row r="5220" spans="1:2">
      <c r="A5220" s="321" t="s">
        <v>11248</v>
      </c>
      <c r="B5220" s="321" t="s">
        <v>11249</v>
      </c>
    </row>
    <row r="5221" spans="1:2">
      <c r="A5221" s="321" t="s">
        <v>11250</v>
      </c>
      <c r="B5221" s="321" t="s">
        <v>11251</v>
      </c>
    </row>
    <row r="5222" spans="1:2">
      <c r="A5222" s="321" t="s">
        <v>11252</v>
      </c>
      <c r="B5222" s="321" t="s">
        <v>11253</v>
      </c>
    </row>
    <row r="5223" spans="1:2">
      <c r="A5223" s="321" t="s">
        <v>11254</v>
      </c>
      <c r="B5223" s="321" t="s">
        <v>11255</v>
      </c>
    </row>
    <row r="5224" spans="1:2">
      <c r="A5224" s="321" t="s">
        <v>11256</v>
      </c>
      <c r="B5224" s="321" t="s">
        <v>11257</v>
      </c>
    </row>
    <row r="5225" spans="1:2">
      <c r="A5225" s="321" t="s">
        <v>11258</v>
      </c>
      <c r="B5225" s="321" t="s">
        <v>11259</v>
      </c>
    </row>
    <row r="5226" spans="1:2">
      <c r="A5226" s="321" t="s">
        <v>11260</v>
      </c>
      <c r="B5226" s="321" t="s">
        <v>11261</v>
      </c>
    </row>
    <row r="5227" spans="1:2">
      <c r="A5227" s="321" t="s">
        <v>11262</v>
      </c>
      <c r="B5227" s="321" t="s">
        <v>11263</v>
      </c>
    </row>
    <row r="5228" spans="1:2">
      <c r="A5228" s="321" t="s">
        <v>11264</v>
      </c>
      <c r="B5228" s="321" t="s">
        <v>11265</v>
      </c>
    </row>
    <row r="5229" spans="1:2">
      <c r="A5229" s="321" t="s">
        <v>11266</v>
      </c>
      <c r="B5229" s="321" t="s">
        <v>11267</v>
      </c>
    </row>
    <row r="5230" spans="1:2">
      <c r="A5230" s="321" t="s">
        <v>11268</v>
      </c>
      <c r="B5230" s="321" t="s">
        <v>11269</v>
      </c>
    </row>
    <row r="5231" spans="1:2">
      <c r="A5231" s="321" t="s">
        <v>11270</v>
      </c>
      <c r="B5231" s="321" t="s">
        <v>11271</v>
      </c>
    </row>
    <row r="5232" spans="1:2">
      <c r="A5232" s="321" t="s">
        <v>11272</v>
      </c>
      <c r="B5232" s="321" t="s">
        <v>11273</v>
      </c>
    </row>
    <row r="5233" spans="1:2">
      <c r="A5233" s="321" t="s">
        <v>11274</v>
      </c>
      <c r="B5233" s="321" t="s">
        <v>11275</v>
      </c>
    </row>
    <row r="5234" spans="1:2">
      <c r="A5234" s="321" t="s">
        <v>11276</v>
      </c>
      <c r="B5234" s="321" t="s">
        <v>11277</v>
      </c>
    </row>
    <row r="5235" spans="1:2">
      <c r="A5235" s="321" t="s">
        <v>11278</v>
      </c>
      <c r="B5235" s="321" t="s">
        <v>11279</v>
      </c>
    </row>
    <row r="5236" spans="1:2">
      <c r="A5236" s="321" t="s">
        <v>11280</v>
      </c>
      <c r="B5236" s="321" t="s">
        <v>11281</v>
      </c>
    </row>
    <row r="5237" spans="1:2">
      <c r="A5237" s="321" t="s">
        <v>11282</v>
      </c>
      <c r="B5237" s="321" t="s">
        <v>11283</v>
      </c>
    </row>
    <row r="5238" spans="1:2">
      <c r="A5238" s="321" t="s">
        <v>11284</v>
      </c>
      <c r="B5238" s="321" t="s">
        <v>11285</v>
      </c>
    </row>
    <row r="5239" spans="1:2">
      <c r="A5239" s="321" t="s">
        <v>11286</v>
      </c>
      <c r="B5239" s="321" t="s">
        <v>11287</v>
      </c>
    </row>
    <row r="5240" spans="1:2">
      <c r="A5240" s="321" t="s">
        <v>11288</v>
      </c>
      <c r="B5240" s="321" t="s">
        <v>11289</v>
      </c>
    </row>
    <row r="5241" spans="1:2">
      <c r="A5241" s="321" t="s">
        <v>11290</v>
      </c>
      <c r="B5241" s="321" t="s">
        <v>11291</v>
      </c>
    </row>
    <row r="5242" spans="1:2">
      <c r="A5242" s="321" t="s">
        <v>11292</v>
      </c>
      <c r="B5242" s="321" t="s">
        <v>11293</v>
      </c>
    </row>
    <row r="5243" spans="1:2">
      <c r="A5243" s="321" t="s">
        <v>11294</v>
      </c>
      <c r="B5243" s="321" t="s">
        <v>11295</v>
      </c>
    </row>
    <row r="5244" spans="1:2">
      <c r="A5244" s="321" t="s">
        <v>11296</v>
      </c>
      <c r="B5244" s="321" t="s">
        <v>11297</v>
      </c>
    </row>
    <row r="5245" spans="1:2">
      <c r="A5245" s="321" t="s">
        <v>11298</v>
      </c>
      <c r="B5245" s="321" t="s">
        <v>11299</v>
      </c>
    </row>
    <row r="5246" spans="1:2">
      <c r="A5246" s="321" t="s">
        <v>11300</v>
      </c>
      <c r="B5246" s="321" t="s">
        <v>11301</v>
      </c>
    </row>
    <row r="5247" spans="1:2">
      <c r="A5247" s="321" t="s">
        <v>11302</v>
      </c>
      <c r="B5247" s="321" t="s">
        <v>11303</v>
      </c>
    </row>
    <row r="5248" spans="1:2">
      <c r="A5248" s="321" t="s">
        <v>11304</v>
      </c>
      <c r="B5248" s="321" t="s">
        <v>11305</v>
      </c>
    </row>
    <row r="5249" spans="1:2">
      <c r="A5249" s="321" t="s">
        <v>11306</v>
      </c>
      <c r="B5249" s="321" t="s">
        <v>11307</v>
      </c>
    </row>
    <row r="5250" spans="1:2">
      <c r="A5250" s="321" t="s">
        <v>11308</v>
      </c>
      <c r="B5250" s="321" t="s">
        <v>11309</v>
      </c>
    </row>
    <row r="5251" spans="1:2">
      <c r="A5251" s="321" t="s">
        <v>11310</v>
      </c>
      <c r="B5251" s="321" t="s">
        <v>11311</v>
      </c>
    </row>
    <row r="5252" spans="1:2">
      <c r="A5252" s="321" t="s">
        <v>11312</v>
      </c>
      <c r="B5252" s="321" t="s">
        <v>11313</v>
      </c>
    </row>
    <row r="5253" spans="1:2">
      <c r="A5253" s="321" t="s">
        <v>11314</v>
      </c>
      <c r="B5253" s="321" t="s">
        <v>11315</v>
      </c>
    </row>
    <row r="5254" spans="1:2">
      <c r="A5254" s="321" t="s">
        <v>11316</v>
      </c>
      <c r="B5254" s="321" t="s">
        <v>11317</v>
      </c>
    </row>
    <row r="5255" spans="1:2">
      <c r="A5255" s="321" t="s">
        <v>11318</v>
      </c>
      <c r="B5255" s="321" t="s">
        <v>11319</v>
      </c>
    </row>
    <row r="5256" spans="1:2">
      <c r="A5256" s="321" t="s">
        <v>11320</v>
      </c>
      <c r="B5256" s="321" t="s">
        <v>11321</v>
      </c>
    </row>
    <row r="5257" spans="1:2">
      <c r="A5257" s="321" t="s">
        <v>11322</v>
      </c>
      <c r="B5257" s="321" t="s">
        <v>11323</v>
      </c>
    </row>
    <row r="5258" spans="1:2">
      <c r="A5258" s="321" t="s">
        <v>11324</v>
      </c>
      <c r="B5258" s="321" t="s">
        <v>11325</v>
      </c>
    </row>
    <row r="5259" spans="1:2">
      <c r="A5259" s="321" t="s">
        <v>11326</v>
      </c>
      <c r="B5259" s="321" t="s">
        <v>11327</v>
      </c>
    </row>
    <row r="5260" spans="1:2">
      <c r="A5260" s="321" t="s">
        <v>11328</v>
      </c>
      <c r="B5260" s="321" t="s">
        <v>11329</v>
      </c>
    </row>
    <row r="5261" spans="1:2">
      <c r="A5261" s="321" t="s">
        <v>11330</v>
      </c>
      <c r="B5261" s="321" t="s">
        <v>11331</v>
      </c>
    </row>
    <row r="5262" spans="1:2">
      <c r="A5262" s="321" t="s">
        <v>11332</v>
      </c>
      <c r="B5262" s="321" t="s">
        <v>11333</v>
      </c>
    </row>
    <row r="5263" spans="1:2">
      <c r="A5263" s="321" t="s">
        <v>11334</v>
      </c>
      <c r="B5263" s="321" t="s">
        <v>11335</v>
      </c>
    </row>
    <row r="5264" spans="1:2">
      <c r="A5264" s="321" t="s">
        <v>11336</v>
      </c>
      <c r="B5264" s="321" t="s">
        <v>11337</v>
      </c>
    </row>
    <row r="5265" spans="1:2">
      <c r="A5265" s="321" t="s">
        <v>11338</v>
      </c>
      <c r="B5265" s="321" t="s">
        <v>11339</v>
      </c>
    </row>
    <row r="5266" spans="1:2">
      <c r="A5266" s="321" t="s">
        <v>11340</v>
      </c>
      <c r="B5266" s="321" t="s">
        <v>11341</v>
      </c>
    </row>
    <row r="5267" spans="1:2">
      <c r="A5267" s="321" t="s">
        <v>11342</v>
      </c>
      <c r="B5267" s="321" t="s">
        <v>11343</v>
      </c>
    </row>
    <row r="5268" spans="1:2">
      <c r="A5268" s="321" t="s">
        <v>11344</v>
      </c>
      <c r="B5268" s="321" t="s">
        <v>11345</v>
      </c>
    </row>
    <row r="5269" spans="1:2">
      <c r="A5269" s="321" t="s">
        <v>11346</v>
      </c>
      <c r="B5269" s="321" t="s">
        <v>11347</v>
      </c>
    </row>
    <row r="5270" spans="1:2">
      <c r="A5270" s="321" t="s">
        <v>11348</v>
      </c>
      <c r="B5270" s="321" t="s">
        <v>11349</v>
      </c>
    </row>
    <row r="5271" spans="1:2">
      <c r="A5271" s="321" t="s">
        <v>11350</v>
      </c>
      <c r="B5271" s="321" t="s">
        <v>11351</v>
      </c>
    </row>
    <row r="5272" spans="1:2">
      <c r="A5272" s="321" t="s">
        <v>11352</v>
      </c>
      <c r="B5272" s="321" t="s">
        <v>11353</v>
      </c>
    </row>
    <row r="5273" spans="1:2">
      <c r="A5273" s="321" t="s">
        <v>11354</v>
      </c>
      <c r="B5273" s="321" t="s">
        <v>11355</v>
      </c>
    </row>
    <row r="5274" spans="1:2">
      <c r="A5274" s="321" t="s">
        <v>11356</v>
      </c>
      <c r="B5274" s="321" t="s">
        <v>11357</v>
      </c>
    </row>
    <row r="5275" spans="1:2">
      <c r="A5275" s="321" t="s">
        <v>11358</v>
      </c>
      <c r="B5275" s="321" t="s">
        <v>11359</v>
      </c>
    </row>
    <row r="5276" spans="1:2">
      <c r="A5276" s="321" t="s">
        <v>11360</v>
      </c>
      <c r="B5276" s="321" t="s">
        <v>11361</v>
      </c>
    </row>
    <row r="5277" spans="1:2">
      <c r="A5277" s="321" t="s">
        <v>11362</v>
      </c>
      <c r="B5277" s="321" t="s">
        <v>11363</v>
      </c>
    </row>
    <row r="5278" spans="1:2">
      <c r="A5278" s="321" t="s">
        <v>11364</v>
      </c>
      <c r="B5278" s="321" t="s">
        <v>11365</v>
      </c>
    </row>
    <row r="5279" spans="1:2">
      <c r="A5279" s="321" t="s">
        <v>11366</v>
      </c>
      <c r="B5279" s="321" t="s">
        <v>11367</v>
      </c>
    </row>
    <row r="5280" spans="1:2">
      <c r="A5280" s="321" t="s">
        <v>11368</v>
      </c>
      <c r="B5280" s="321" t="s">
        <v>11369</v>
      </c>
    </row>
    <row r="5281" spans="1:2">
      <c r="A5281" s="321" t="s">
        <v>11370</v>
      </c>
      <c r="B5281" s="321" t="s">
        <v>11371</v>
      </c>
    </row>
    <row r="5282" spans="1:2">
      <c r="A5282" s="321" t="s">
        <v>11372</v>
      </c>
      <c r="B5282" s="321" t="s">
        <v>11373</v>
      </c>
    </row>
    <row r="5283" spans="1:2">
      <c r="A5283" s="321" t="s">
        <v>11374</v>
      </c>
      <c r="B5283" s="321" t="s">
        <v>11375</v>
      </c>
    </row>
    <row r="5284" spans="1:2">
      <c r="A5284" s="321" t="s">
        <v>11376</v>
      </c>
      <c r="B5284" s="321" t="s">
        <v>11377</v>
      </c>
    </row>
    <row r="5285" spans="1:2">
      <c r="A5285" s="321" t="s">
        <v>11378</v>
      </c>
      <c r="B5285" s="321" t="s">
        <v>11379</v>
      </c>
    </row>
    <row r="5286" spans="1:2">
      <c r="A5286" s="321" t="s">
        <v>11380</v>
      </c>
      <c r="B5286" s="321" t="s">
        <v>11381</v>
      </c>
    </row>
    <row r="5287" spans="1:2">
      <c r="A5287" s="321" t="s">
        <v>11382</v>
      </c>
      <c r="B5287" s="321" t="s">
        <v>11383</v>
      </c>
    </row>
    <row r="5288" spans="1:2">
      <c r="A5288" s="321" t="s">
        <v>11384</v>
      </c>
      <c r="B5288" s="321" t="s">
        <v>11385</v>
      </c>
    </row>
    <row r="5289" spans="1:2">
      <c r="A5289" s="321" t="s">
        <v>11386</v>
      </c>
      <c r="B5289" s="321" t="s">
        <v>11387</v>
      </c>
    </row>
    <row r="5290" spans="1:2">
      <c r="A5290" s="321" t="s">
        <v>11388</v>
      </c>
      <c r="B5290" s="321" t="s">
        <v>11389</v>
      </c>
    </row>
    <row r="5291" spans="1:2">
      <c r="A5291" s="321" t="s">
        <v>11390</v>
      </c>
      <c r="B5291" s="321" t="s">
        <v>11391</v>
      </c>
    </row>
    <row r="5292" spans="1:2">
      <c r="A5292" s="321" t="s">
        <v>11392</v>
      </c>
      <c r="B5292" s="321" t="s">
        <v>11393</v>
      </c>
    </row>
    <row r="5293" spans="1:2">
      <c r="A5293" s="321" t="s">
        <v>11394</v>
      </c>
      <c r="B5293" s="321" t="s">
        <v>11395</v>
      </c>
    </row>
    <row r="5294" spans="1:2">
      <c r="A5294" s="321" t="s">
        <v>11396</v>
      </c>
      <c r="B5294" s="321" t="s">
        <v>11397</v>
      </c>
    </row>
    <row r="5295" spans="1:2">
      <c r="A5295" s="321" t="s">
        <v>11398</v>
      </c>
      <c r="B5295" s="321" t="s">
        <v>11399</v>
      </c>
    </row>
    <row r="5296" spans="1:2">
      <c r="A5296" s="321" t="s">
        <v>11400</v>
      </c>
      <c r="B5296" s="321" t="s">
        <v>11401</v>
      </c>
    </row>
    <row r="5297" spans="1:2">
      <c r="A5297" s="321" t="s">
        <v>11402</v>
      </c>
      <c r="B5297" s="321" t="s">
        <v>11403</v>
      </c>
    </row>
    <row r="5298" spans="1:2">
      <c r="A5298" s="321" t="s">
        <v>11404</v>
      </c>
      <c r="B5298" s="321" t="s">
        <v>11405</v>
      </c>
    </row>
    <row r="5299" spans="1:2">
      <c r="A5299" s="321" t="s">
        <v>11406</v>
      </c>
      <c r="B5299" s="321" t="s">
        <v>11407</v>
      </c>
    </row>
    <row r="5300" spans="1:2">
      <c r="A5300" s="321" t="s">
        <v>11408</v>
      </c>
      <c r="B5300" s="321" t="s">
        <v>11409</v>
      </c>
    </row>
    <row r="5301" spans="1:2">
      <c r="A5301" s="321" t="s">
        <v>11410</v>
      </c>
      <c r="B5301" s="321" t="s">
        <v>11411</v>
      </c>
    </row>
    <row r="5302" spans="1:2">
      <c r="A5302" s="321" t="s">
        <v>11412</v>
      </c>
      <c r="B5302" s="321" t="s">
        <v>11413</v>
      </c>
    </row>
    <row r="5303" spans="1:2">
      <c r="A5303" s="321" t="s">
        <v>11414</v>
      </c>
      <c r="B5303" s="321" t="s">
        <v>11415</v>
      </c>
    </row>
    <row r="5304" spans="1:2">
      <c r="A5304" s="321" t="s">
        <v>11416</v>
      </c>
      <c r="B5304" s="321" t="s">
        <v>11417</v>
      </c>
    </row>
    <row r="5305" spans="1:2">
      <c r="A5305" s="321" t="s">
        <v>11418</v>
      </c>
      <c r="B5305" s="321" t="s">
        <v>11419</v>
      </c>
    </row>
    <row r="5306" spans="1:2">
      <c r="A5306" s="321" t="s">
        <v>11420</v>
      </c>
      <c r="B5306" s="321" t="s">
        <v>11421</v>
      </c>
    </row>
    <row r="5307" spans="1:2">
      <c r="A5307" s="321" t="s">
        <v>11422</v>
      </c>
      <c r="B5307" s="321" t="s">
        <v>11423</v>
      </c>
    </row>
    <row r="5308" spans="1:2">
      <c r="A5308" s="321" t="s">
        <v>11424</v>
      </c>
      <c r="B5308" s="321" t="s">
        <v>11425</v>
      </c>
    </row>
    <row r="5309" spans="1:2">
      <c r="A5309" s="321" t="s">
        <v>11426</v>
      </c>
      <c r="B5309" s="321" t="s">
        <v>11427</v>
      </c>
    </row>
    <row r="5310" spans="1:2">
      <c r="A5310" s="321" t="s">
        <v>11428</v>
      </c>
      <c r="B5310" s="321" t="s">
        <v>11429</v>
      </c>
    </row>
    <row r="5311" spans="1:2">
      <c r="A5311" s="321" t="s">
        <v>11430</v>
      </c>
      <c r="B5311" s="321" t="s">
        <v>11431</v>
      </c>
    </row>
    <row r="5312" spans="1:2">
      <c r="A5312" s="321" t="s">
        <v>11432</v>
      </c>
      <c r="B5312" s="321" t="s">
        <v>11433</v>
      </c>
    </row>
    <row r="5313" spans="1:2">
      <c r="A5313" s="321" t="s">
        <v>11434</v>
      </c>
      <c r="B5313" s="321" t="s">
        <v>11435</v>
      </c>
    </row>
    <row r="5314" spans="1:2">
      <c r="A5314" s="321" t="s">
        <v>11436</v>
      </c>
      <c r="B5314" s="321" t="s">
        <v>11437</v>
      </c>
    </row>
    <row r="5315" spans="1:2">
      <c r="A5315" s="321" t="s">
        <v>11438</v>
      </c>
      <c r="B5315" s="321" t="s">
        <v>11439</v>
      </c>
    </row>
    <row r="5316" spans="1:2">
      <c r="A5316" s="321" t="s">
        <v>11440</v>
      </c>
      <c r="B5316" s="321" t="s">
        <v>11441</v>
      </c>
    </row>
    <row r="5317" spans="1:2">
      <c r="A5317" s="321" t="s">
        <v>11442</v>
      </c>
      <c r="B5317" s="321" t="s">
        <v>11443</v>
      </c>
    </row>
    <row r="5318" spans="1:2">
      <c r="A5318" s="321" t="s">
        <v>11444</v>
      </c>
      <c r="B5318" s="321" t="s">
        <v>11445</v>
      </c>
    </row>
    <row r="5319" spans="1:2">
      <c r="A5319" s="321" t="s">
        <v>11446</v>
      </c>
      <c r="B5319" s="321" t="s">
        <v>11447</v>
      </c>
    </row>
    <row r="5320" spans="1:2">
      <c r="A5320" s="321" t="s">
        <v>11448</v>
      </c>
      <c r="B5320" s="321" t="s">
        <v>11449</v>
      </c>
    </row>
    <row r="5321" spans="1:2">
      <c r="A5321" s="321" t="s">
        <v>11450</v>
      </c>
      <c r="B5321" s="321" t="s">
        <v>11451</v>
      </c>
    </row>
    <row r="5322" spans="1:2">
      <c r="A5322" s="321" t="s">
        <v>11452</v>
      </c>
      <c r="B5322" s="321" t="s">
        <v>11453</v>
      </c>
    </row>
    <row r="5323" spans="1:2">
      <c r="A5323" s="321" t="s">
        <v>11454</v>
      </c>
      <c r="B5323" s="321" t="s">
        <v>11455</v>
      </c>
    </row>
    <row r="5324" spans="1:2">
      <c r="A5324" s="321" t="s">
        <v>11456</v>
      </c>
      <c r="B5324" s="321" t="s">
        <v>11457</v>
      </c>
    </row>
    <row r="5325" spans="1:2">
      <c r="A5325" s="321" t="s">
        <v>11458</v>
      </c>
      <c r="B5325" s="321" t="s">
        <v>11459</v>
      </c>
    </row>
    <row r="5326" spans="1:2">
      <c r="A5326" s="321" t="s">
        <v>11460</v>
      </c>
      <c r="B5326" s="321" t="s">
        <v>11461</v>
      </c>
    </row>
    <row r="5327" spans="1:2">
      <c r="A5327" s="321" t="s">
        <v>11462</v>
      </c>
      <c r="B5327" s="321" t="s">
        <v>11463</v>
      </c>
    </row>
    <row r="5328" spans="1:2">
      <c r="A5328" s="321" t="s">
        <v>11464</v>
      </c>
      <c r="B5328" s="321" t="s">
        <v>11465</v>
      </c>
    </row>
    <row r="5329" spans="1:2">
      <c r="A5329" s="321" t="s">
        <v>11466</v>
      </c>
      <c r="B5329" s="321" t="s">
        <v>11467</v>
      </c>
    </row>
    <row r="5330" spans="1:2">
      <c r="A5330" s="321" t="s">
        <v>11468</v>
      </c>
      <c r="B5330" s="321" t="s">
        <v>11469</v>
      </c>
    </row>
    <row r="5331" spans="1:2">
      <c r="A5331" s="321" t="s">
        <v>11470</v>
      </c>
      <c r="B5331" s="321" t="s">
        <v>11471</v>
      </c>
    </row>
    <row r="5332" spans="1:2">
      <c r="A5332" s="321" t="s">
        <v>11472</v>
      </c>
      <c r="B5332" s="321" t="s">
        <v>11473</v>
      </c>
    </row>
    <row r="5333" spans="1:2">
      <c r="A5333" s="321" t="s">
        <v>11474</v>
      </c>
      <c r="B5333" s="321" t="s">
        <v>11475</v>
      </c>
    </row>
    <row r="5334" spans="1:2">
      <c r="A5334" s="321" t="s">
        <v>11476</v>
      </c>
      <c r="B5334" s="321" t="s">
        <v>11477</v>
      </c>
    </row>
    <row r="5335" spans="1:2">
      <c r="A5335" s="321" t="s">
        <v>11478</v>
      </c>
      <c r="B5335" s="321" t="s">
        <v>11479</v>
      </c>
    </row>
    <row r="5336" spans="1:2">
      <c r="A5336" s="321" t="s">
        <v>11480</v>
      </c>
      <c r="B5336" s="321" t="s">
        <v>11481</v>
      </c>
    </row>
    <row r="5337" spans="1:2">
      <c r="A5337" s="321" t="s">
        <v>11482</v>
      </c>
      <c r="B5337" s="321" t="s">
        <v>11483</v>
      </c>
    </row>
    <row r="5338" spans="1:2">
      <c r="A5338" s="321" t="s">
        <v>11484</v>
      </c>
      <c r="B5338" s="321" t="s">
        <v>11485</v>
      </c>
    </row>
    <row r="5339" spans="1:2">
      <c r="A5339" s="321" t="s">
        <v>11486</v>
      </c>
      <c r="B5339" s="321" t="s">
        <v>11487</v>
      </c>
    </row>
    <row r="5340" spans="1:2">
      <c r="A5340" s="321" t="s">
        <v>11488</v>
      </c>
      <c r="B5340" s="321" t="s">
        <v>11489</v>
      </c>
    </row>
    <row r="5341" spans="1:2">
      <c r="A5341" s="321" t="s">
        <v>11490</v>
      </c>
      <c r="B5341" s="321" t="s">
        <v>11491</v>
      </c>
    </row>
    <row r="5342" spans="1:2">
      <c r="A5342" s="321" t="s">
        <v>11492</v>
      </c>
      <c r="B5342" s="321" t="s">
        <v>11493</v>
      </c>
    </row>
    <row r="5343" spans="1:2">
      <c r="A5343" s="321" t="s">
        <v>11494</v>
      </c>
      <c r="B5343" s="321" t="s">
        <v>11495</v>
      </c>
    </row>
    <row r="5344" spans="1:2">
      <c r="A5344" s="321" t="s">
        <v>11496</v>
      </c>
      <c r="B5344" s="321" t="s">
        <v>11497</v>
      </c>
    </row>
    <row r="5345" spans="1:2">
      <c r="A5345" s="321" t="s">
        <v>11498</v>
      </c>
      <c r="B5345" s="321" t="s">
        <v>11499</v>
      </c>
    </row>
    <row r="5346" spans="1:2">
      <c r="A5346" s="321" t="s">
        <v>11500</v>
      </c>
      <c r="B5346" s="321" t="s">
        <v>11501</v>
      </c>
    </row>
    <row r="5347" spans="1:2">
      <c r="A5347" s="321" t="s">
        <v>11502</v>
      </c>
      <c r="B5347" s="321" t="s">
        <v>11503</v>
      </c>
    </row>
    <row r="5348" spans="1:2">
      <c r="A5348" s="321" t="s">
        <v>11504</v>
      </c>
      <c r="B5348" s="321" t="s">
        <v>11505</v>
      </c>
    </row>
    <row r="5349" spans="1:2">
      <c r="A5349" s="321" t="s">
        <v>11506</v>
      </c>
      <c r="B5349" s="321" t="s">
        <v>11507</v>
      </c>
    </row>
    <row r="5350" spans="1:2">
      <c r="A5350" s="321" t="s">
        <v>11508</v>
      </c>
      <c r="B5350" s="321" t="s">
        <v>11509</v>
      </c>
    </row>
    <row r="5351" spans="1:2">
      <c r="A5351" s="321" t="s">
        <v>11510</v>
      </c>
      <c r="B5351" s="321" t="s">
        <v>11511</v>
      </c>
    </row>
    <row r="5352" spans="1:2">
      <c r="A5352" s="321" t="s">
        <v>11512</v>
      </c>
      <c r="B5352" s="321" t="s">
        <v>11513</v>
      </c>
    </row>
    <row r="5353" spans="1:2">
      <c r="A5353" s="321" t="s">
        <v>11514</v>
      </c>
      <c r="B5353" s="321" t="s">
        <v>11515</v>
      </c>
    </row>
    <row r="5354" spans="1:2">
      <c r="A5354" s="321" t="s">
        <v>11516</v>
      </c>
      <c r="B5354" s="321" t="s">
        <v>11517</v>
      </c>
    </row>
    <row r="5355" spans="1:2">
      <c r="A5355" s="321" t="s">
        <v>11518</v>
      </c>
      <c r="B5355" s="321" t="s">
        <v>11519</v>
      </c>
    </row>
    <row r="5356" spans="1:2">
      <c r="A5356" s="321" t="s">
        <v>11520</v>
      </c>
      <c r="B5356" s="321" t="s">
        <v>11521</v>
      </c>
    </row>
    <row r="5357" spans="1:2">
      <c r="A5357" s="321" t="s">
        <v>11522</v>
      </c>
      <c r="B5357" s="321" t="s">
        <v>11523</v>
      </c>
    </row>
    <row r="5358" spans="1:2">
      <c r="A5358" s="321" t="s">
        <v>11524</v>
      </c>
      <c r="B5358" s="321" t="s">
        <v>11525</v>
      </c>
    </row>
    <row r="5359" spans="1:2">
      <c r="A5359" s="321" t="s">
        <v>11526</v>
      </c>
      <c r="B5359" s="321" t="s">
        <v>11527</v>
      </c>
    </row>
    <row r="5360" spans="1:2">
      <c r="A5360" s="321" t="s">
        <v>11528</v>
      </c>
      <c r="B5360" s="321" t="s">
        <v>11529</v>
      </c>
    </row>
    <row r="5361" spans="1:2">
      <c r="A5361" s="321" t="s">
        <v>11530</v>
      </c>
      <c r="B5361" s="321" t="s">
        <v>11531</v>
      </c>
    </row>
    <row r="5362" spans="1:2">
      <c r="A5362" s="321" t="s">
        <v>11532</v>
      </c>
      <c r="B5362" s="321" t="s">
        <v>11533</v>
      </c>
    </row>
    <row r="5363" spans="1:2">
      <c r="A5363" s="321" t="s">
        <v>11534</v>
      </c>
      <c r="B5363" s="321" t="s">
        <v>11535</v>
      </c>
    </row>
    <row r="5364" spans="1:2">
      <c r="A5364" s="321" t="s">
        <v>11536</v>
      </c>
      <c r="B5364" s="321" t="s">
        <v>11537</v>
      </c>
    </row>
    <row r="5365" spans="1:2">
      <c r="A5365" s="321" t="s">
        <v>11538</v>
      </c>
      <c r="B5365" s="321" t="s">
        <v>11539</v>
      </c>
    </row>
    <row r="5366" spans="1:2">
      <c r="A5366" s="321" t="s">
        <v>11540</v>
      </c>
      <c r="B5366" s="321" t="s">
        <v>11541</v>
      </c>
    </row>
    <row r="5367" spans="1:2">
      <c r="A5367" s="321" t="s">
        <v>11542</v>
      </c>
      <c r="B5367" s="321" t="s">
        <v>11543</v>
      </c>
    </row>
    <row r="5368" spans="1:2">
      <c r="A5368" s="321" t="s">
        <v>11544</v>
      </c>
      <c r="B5368" s="321" t="s">
        <v>11545</v>
      </c>
    </row>
    <row r="5369" spans="1:2">
      <c r="A5369" s="321" t="s">
        <v>11546</v>
      </c>
      <c r="B5369" s="321" t="s">
        <v>11547</v>
      </c>
    </row>
    <row r="5370" spans="1:2">
      <c r="A5370" s="321" t="s">
        <v>11548</v>
      </c>
      <c r="B5370" s="321" t="s">
        <v>11549</v>
      </c>
    </row>
    <row r="5371" spans="1:2">
      <c r="A5371" s="321" t="s">
        <v>11550</v>
      </c>
      <c r="B5371" s="321" t="s">
        <v>11551</v>
      </c>
    </row>
    <row r="5372" spans="1:2">
      <c r="A5372" s="321" t="s">
        <v>11552</v>
      </c>
      <c r="B5372" s="321" t="s">
        <v>11553</v>
      </c>
    </row>
    <row r="5373" spans="1:2">
      <c r="A5373" s="321" t="s">
        <v>11554</v>
      </c>
      <c r="B5373" s="321" t="s">
        <v>11555</v>
      </c>
    </row>
    <row r="5374" spans="1:2">
      <c r="A5374" s="321" t="s">
        <v>11556</v>
      </c>
      <c r="B5374" s="321" t="s">
        <v>11557</v>
      </c>
    </row>
    <row r="5375" spans="1:2">
      <c r="A5375" s="321" t="s">
        <v>11558</v>
      </c>
      <c r="B5375" s="321" t="s">
        <v>11559</v>
      </c>
    </row>
    <row r="5376" spans="1:2">
      <c r="A5376" s="321" t="s">
        <v>11560</v>
      </c>
      <c r="B5376" s="321" t="s">
        <v>11561</v>
      </c>
    </row>
    <row r="5377" spans="1:2">
      <c r="A5377" s="321" t="s">
        <v>11562</v>
      </c>
      <c r="B5377" s="321" t="s">
        <v>11563</v>
      </c>
    </row>
    <row r="5378" spans="1:2">
      <c r="A5378" s="321" t="s">
        <v>11564</v>
      </c>
      <c r="B5378" s="321" t="s">
        <v>11565</v>
      </c>
    </row>
    <row r="5379" spans="1:2">
      <c r="A5379" s="321" t="s">
        <v>11566</v>
      </c>
      <c r="B5379" s="321" t="s">
        <v>11567</v>
      </c>
    </row>
    <row r="5380" spans="1:2">
      <c r="A5380" s="321" t="s">
        <v>11568</v>
      </c>
      <c r="B5380" s="321" t="s">
        <v>11569</v>
      </c>
    </row>
    <row r="5381" spans="1:2">
      <c r="A5381" s="321" t="s">
        <v>11570</v>
      </c>
      <c r="B5381" s="321" t="s">
        <v>11571</v>
      </c>
    </row>
    <row r="5382" spans="1:2">
      <c r="A5382" s="321" t="s">
        <v>11572</v>
      </c>
      <c r="B5382" s="321" t="s">
        <v>11573</v>
      </c>
    </row>
    <row r="5383" spans="1:2">
      <c r="A5383" s="321" t="s">
        <v>11574</v>
      </c>
      <c r="B5383" s="321" t="s">
        <v>11575</v>
      </c>
    </row>
    <row r="5384" spans="1:2">
      <c r="A5384" s="321" t="s">
        <v>11576</v>
      </c>
      <c r="B5384" s="321" t="s">
        <v>11577</v>
      </c>
    </row>
    <row r="5385" spans="1:2">
      <c r="A5385" s="321" t="s">
        <v>11578</v>
      </c>
      <c r="B5385" s="321" t="s">
        <v>11579</v>
      </c>
    </row>
    <row r="5386" spans="1:2">
      <c r="A5386" s="321" t="s">
        <v>11580</v>
      </c>
      <c r="B5386" s="321" t="s">
        <v>11581</v>
      </c>
    </row>
    <row r="5387" spans="1:2">
      <c r="A5387" s="321" t="s">
        <v>11582</v>
      </c>
      <c r="B5387" s="321" t="s">
        <v>11583</v>
      </c>
    </row>
    <row r="5388" spans="1:2">
      <c r="A5388" s="321" t="s">
        <v>11584</v>
      </c>
      <c r="B5388" s="321" t="s">
        <v>11585</v>
      </c>
    </row>
    <row r="5389" spans="1:2">
      <c r="A5389" s="321" t="s">
        <v>11586</v>
      </c>
      <c r="B5389" s="321" t="s">
        <v>11587</v>
      </c>
    </row>
    <row r="5390" spans="1:2">
      <c r="A5390" s="321" t="s">
        <v>11588</v>
      </c>
      <c r="B5390" s="321" t="s">
        <v>11589</v>
      </c>
    </row>
    <row r="5391" spans="1:2">
      <c r="A5391" s="321" t="s">
        <v>11590</v>
      </c>
      <c r="B5391" s="321" t="s">
        <v>11591</v>
      </c>
    </row>
    <row r="5392" spans="1:2">
      <c r="A5392" s="321" t="s">
        <v>11592</v>
      </c>
      <c r="B5392" s="321" t="s">
        <v>11593</v>
      </c>
    </row>
    <row r="5393" spans="1:2">
      <c r="A5393" s="321" t="s">
        <v>11594</v>
      </c>
      <c r="B5393" s="321" t="s">
        <v>11595</v>
      </c>
    </row>
    <row r="5394" spans="1:2">
      <c r="A5394" s="321" t="s">
        <v>11596</v>
      </c>
      <c r="B5394" s="321" t="s">
        <v>11597</v>
      </c>
    </row>
    <row r="5395" spans="1:2">
      <c r="A5395" s="321" t="s">
        <v>11598</v>
      </c>
      <c r="B5395" s="321" t="s">
        <v>11599</v>
      </c>
    </row>
    <row r="5396" spans="1:2">
      <c r="A5396" s="321" t="s">
        <v>11600</v>
      </c>
      <c r="B5396" s="321" t="s">
        <v>11601</v>
      </c>
    </row>
    <row r="5397" spans="1:2">
      <c r="A5397" s="321" t="s">
        <v>11602</v>
      </c>
      <c r="B5397" s="321" t="s">
        <v>11603</v>
      </c>
    </row>
    <row r="5398" spans="1:2">
      <c r="A5398" s="321" t="s">
        <v>11604</v>
      </c>
      <c r="B5398" s="321" t="s">
        <v>11605</v>
      </c>
    </row>
    <row r="5399" spans="1:2">
      <c r="A5399" s="321" t="s">
        <v>11606</v>
      </c>
      <c r="B5399" s="321" t="s">
        <v>11607</v>
      </c>
    </row>
    <row r="5400" spans="1:2">
      <c r="A5400" s="321" t="s">
        <v>11608</v>
      </c>
      <c r="B5400" s="321" t="s">
        <v>11609</v>
      </c>
    </row>
    <row r="5401" spans="1:2">
      <c r="A5401" s="321" t="s">
        <v>11610</v>
      </c>
      <c r="B5401" s="321" t="s">
        <v>11611</v>
      </c>
    </row>
    <row r="5402" spans="1:2">
      <c r="A5402" s="321" t="s">
        <v>11612</v>
      </c>
      <c r="B5402" s="321" t="s">
        <v>11613</v>
      </c>
    </row>
    <row r="5403" spans="1:2">
      <c r="A5403" s="321" t="s">
        <v>11614</v>
      </c>
      <c r="B5403" s="321" t="s">
        <v>11615</v>
      </c>
    </row>
    <row r="5404" spans="1:2">
      <c r="A5404" s="321" t="s">
        <v>11616</v>
      </c>
      <c r="B5404" s="321" t="s">
        <v>11617</v>
      </c>
    </row>
    <row r="5405" spans="1:2">
      <c r="A5405" s="321" t="s">
        <v>11618</v>
      </c>
      <c r="B5405" s="321" t="s">
        <v>11619</v>
      </c>
    </row>
    <row r="5406" spans="1:2">
      <c r="A5406" s="321" t="s">
        <v>11620</v>
      </c>
      <c r="B5406" s="321" t="s">
        <v>11621</v>
      </c>
    </row>
    <row r="5407" spans="1:2">
      <c r="A5407" s="321" t="s">
        <v>11622</v>
      </c>
      <c r="B5407" s="321" t="s">
        <v>11623</v>
      </c>
    </row>
    <row r="5408" spans="1:2">
      <c r="A5408" s="321" t="s">
        <v>11624</v>
      </c>
      <c r="B5408" s="321" t="s">
        <v>11625</v>
      </c>
    </row>
    <row r="5409" spans="1:2">
      <c r="A5409" s="321" t="s">
        <v>11626</v>
      </c>
      <c r="B5409" s="321" t="s">
        <v>11627</v>
      </c>
    </row>
    <row r="5410" spans="1:2">
      <c r="A5410" s="321" t="s">
        <v>11628</v>
      </c>
      <c r="B5410" s="321" t="s">
        <v>11629</v>
      </c>
    </row>
    <row r="5411" spans="1:2">
      <c r="A5411" s="321" t="s">
        <v>11630</v>
      </c>
      <c r="B5411" s="321" t="s">
        <v>11631</v>
      </c>
    </row>
    <row r="5412" spans="1:2">
      <c r="A5412" s="321" t="s">
        <v>11632</v>
      </c>
      <c r="B5412" s="321" t="s">
        <v>11633</v>
      </c>
    </row>
    <row r="5413" spans="1:2">
      <c r="A5413" s="321" t="s">
        <v>11634</v>
      </c>
      <c r="B5413" s="321" t="s">
        <v>11635</v>
      </c>
    </row>
    <row r="5414" spans="1:2">
      <c r="A5414" s="321" t="s">
        <v>11636</v>
      </c>
      <c r="B5414" s="321" t="s">
        <v>11637</v>
      </c>
    </row>
    <row r="5415" spans="1:2">
      <c r="A5415" s="321" t="s">
        <v>11638</v>
      </c>
      <c r="B5415" s="321" t="s">
        <v>11639</v>
      </c>
    </row>
    <row r="5416" spans="1:2">
      <c r="A5416" s="321" t="s">
        <v>11640</v>
      </c>
      <c r="B5416" s="321" t="s">
        <v>11641</v>
      </c>
    </row>
    <row r="5417" spans="1:2">
      <c r="A5417" s="321" t="s">
        <v>11642</v>
      </c>
      <c r="B5417" s="321" t="s">
        <v>11643</v>
      </c>
    </row>
    <row r="5418" spans="1:2">
      <c r="A5418" s="321" t="s">
        <v>11644</v>
      </c>
      <c r="B5418" s="321" t="s">
        <v>11645</v>
      </c>
    </row>
    <row r="5419" spans="1:2">
      <c r="A5419" s="321" t="s">
        <v>11646</v>
      </c>
      <c r="B5419" s="321" t="s">
        <v>11647</v>
      </c>
    </row>
    <row r="5420" spans="1:2">
      <c r="A5420" s="321" t="s">
        <v>11648</v>
      </c>
      <c r="B5420" s="321" t="s">
        <v>11649</v>
      </c>
    </row>
    <row r="5421" spans="1:2">
      <c r="A5421" s="321" t="s">
        <v>11650</v>
      </c>
      <c r="B5421" s="321" t="s">
        <v>11651</v>
      </c>
    </row>
    <row r="5422" spans="1:2">
      <c r="A5422" s="321" t="s">
        <v>11652</v>
      </c>
      <c r="B5422" s="321" t="s">
        <v>11653</v>
      </c>
    </row>
    <row r="5423" spans="1:2">
      <c r="A5423" s="321" t="s">
        <v>11654</v>
      </c>
      <c r="B5423" s="321" t="s">
        <v>11655</v>
      </c>
    </row>
    <row r="5424" spans="1:2">
      <c r="A5424" s="321" t="s">
        <v>11656</v>
      </c>
      <c r="B5424" s="321" t="s">
        <v>11657</v>
      </c>
    </row>
    <row r="5425" spans="1:2">
      <c r="A5425" s="321" t="s">
        <v>11658</v>
      </c>
      <c r="B5425" s="321" t="s">
        <v>11659</v>
      </c>
    </row>
    <row r="5426" spans="1:2">
      <c r="A5426" s="321" t="s">
        <v>11660</v>
      </c>
      <c r="B5426" s="321" t="s">
        <v>11661</v>
      </c>
    </row>
    <row r="5427" spans="1:2">
      <c r="A5427" s="321" t="s">
        <v>11662</v>
      </c>
      <c r="B5427" s="321" t="s">
        <v>11663</v>
      </c>
    </row>
    <row r="5428" spans="1:2">
      <c r="A5428" s="321" t="s">
        <v>11664</v>
      </c>
      <c r="B5428" s="321" t="s">
        <v>11665</v>
      </c>
    </row>
    <row r="5429" spans="1:2">
      <c r="A5429" s="321" t="s">
        <v>11666</v>
      </c>
      <c r="B5429" s="321" t="s">
        <v>11667</v>
      </c>
    </row>
    <row r="5430" spans="1:2">
      <c r="A5430" s="321" t="s">
        <v>11668</v>
      </c>
      <c r="B5430" s="321" t="s">
        <v>11669</v>
      </c>
    </row>
    <row r="5431" spans="1:2">
      <c r="A5431" s="321" t="s">
        <v>11670</v>
      </c>
      <c r="B5431" s="321" t="s">
        <v>11671</v>
      </c>
    </row>
    <row r="5432" spans="1:2">
      <c r="A5432" s="321" t="s">
        <v>11672</v>
      </c>
      <c r="B5432" s="321" t="s">
        <v>11673</v>
      </c>
    </row>
    <row r="5433" spans="1:2">
      <c r="A5433" s="321" t="s">
        <v>11674</v>
      </c>
      <c r="B5433" s="321" t="s">
        <v>11675</v>
      </c>
    </row>
    <row r="5434" spans="1:2">
      <c r="A5434" s="321" t="s">
        <v>11676</v>
      </c>
      <c r="B5434" s="321" t="s">
        <v>11677</v>
      </c>
    </row>
    <row r="5435" spans="1:2">
      <c r="A5435" s="321" t="s">
        <v>11678</v>
      </c>
      <c r="B5435" s="321" t="s">
        <v>11679</v>
      </c>
    </row>
    <row r="5436" spans="1:2">
      <c r="A5436" s="321" t="s">
        <v>11680</v>
      </c>
      <c r="B5436" s="321" t="s">
        <v>11681</v>
      </c>
    </row>
    <row r="5437" spans="1:2">
      <c r="A5437" s="321" t="s">
        <v>11682</v>
      </c>
      <c r="B5437" s="321" t="s">
        <v>11683</v>
      </c>
    </row>
    <row r="5438" spans="1:2">
      <c r="A5438" s="321" t="s">
        <v>11684</v>
      </c>
      <c r="B5438" s="321" t="s">
        <v>11685</v>
      </c>
    </row>
    <row r="5439" spans="1:2">
      <c r="A5439" s="321" t="s">
        <v>11686</v>
      </c>
      <c r="B5439" s="321" t="s">
        <v>11687</v>
      </c>
    </row>
    <row r="5440" spans="1:2">
      <c r="A5440" s="321" t="s">
        <v>11688</v>
      </c>
      <c r="B5440" s="321" t="s">
        <v>11689</v>
      </c>
    </row>
    <row r="5441" spans="1:2">
      <c r="A5441" s="321" t="s">
        <v>11690</v>
      </c>
      <c r="B5441" s="321" t="s">
        <v>11691</v>
      </c>
    </row>
    <row r="5442" spans="1:2">
      <c r="A5442" s="321" t="s">
        <v>11692</v>
      </c>
      <c r="B5442" s="321" t="s">
        <v>11693</v>
      </c>
    </row>
    <row r="5443" spans="1:2">
      <c r="A5443" s="321" t="s">
        <v>11694</v>
      </c>
      <c r="B5443" s="321" t="s">
        <v>11695</v>
      </c>
    </row>
    <row r="5444" spans="1:2">
      <c r="A5444" s="321" t="s">
        <v>11696</v>
      </c>
      <c r="B5444" s="321" t="s">
        <v>11697</v>
      </c>
    </row>
    <row r="5445" spans="1:2">
      <c r="A5445" s="321" t="s">
        <v>11698</v>
      </c>
      <c r="B5445" s="321" t="s">
        <v>11699</v>
      </c>
    </row>
    <row r="5446" spans="1:2">
      <c r="A5446" s="321" t="s">
        <v>11700</v>
      </c>
      <c r="B5446" s="321" t="s">
        <v>11701</v>
      </c>
    </row>
    <row r="5447" spans="1:2">
      <c r="A5447" s="321" t="s">
        <v>11702</v>
      </c>
      <c r="B5447" s="321" t="s">
        <v>11703</v>
      </c>
    </row>
    <row r="5448" spans="1:2">
      <c r="A5448" s="321" t="s">
        <v>11704</v>
      </c>
      <c r="B5448" s="321" t="s">
        <v>11705</v>
      </c>
    </row>
    <row r="5449" spans="1:2">
      <c r="A5449" s="321" t="s">
        <v>11706</v>
      </c>
      <c r="B5449" s="321" t="s">
        <v>11707</v>
      </c>
    </row>
    <row r="5450" spans="1:2">
      <c r="A5450" s="321" t="s">
        <v>11708</v>
      </c>
      <c r="B5450" s="321" t="s">
        <v>11709</v>
      </c>
    </row>
    <row r="5451" spans="1:2">
      <c r="A5451" s="321" t="s">
        <v>11710</v>
      </c>
      <c r="B5451" s="321" t="s">
        <v>11711</v>
      </c>
    </row>
    <row r="5452" spans="1:2">
      <c r="A5452" s="321" t="s">
        <v>11712</v>
      </c>
      <c r="B5452" s="321" t="s">
        <v>11713</v>
      </c>
    </row>
    <row r="5453" spans="1:2">
      <c r="A5453" s="321" t="s">
        <v>11714</v>
      </c>
      <c r="B5453" s="321" t="s">
        <v>11715</v>
      </c>
    </row>
    <row r="5454" spans="1:2">
      <c r="A5454" s="321" t="s">
        <v>11716</v>
      </c>
      <c r="B5454" s="321" t="s">
        <v>11717</v>
      </c>
    </row>
    <row r="5455" spans="1:2">
      <c r="A5455" s="321" t="s">
        <v>11718</v>
      </c>
      <c r="B5455" s="321" t="s">
        <v>11719</v>
      </c>
    </row>
    <row r="5456" spans="1:2">
      <c r="A5456" s="321" t="s">
        <v>11720</v>
      </c>
      <c r="B5456" s="321" t="s">
        <v>11721</v>
      </c>
    </row>
    <row r="5457" spans="1:2">
      <c r="A5457" s="321" t="s">
        <v>11722</v>
      </c>
      <c r="B5457" s="321" t="s">
        <v>11723</v>
      </c>
    </row>
    <row r="5458" spans="1:2">
      <c r="A5458" s="321" t="s">
        <v>11724</v>
      </c>
      <c r="B5458" s="321" t="s">
        <v>11725</v>
      </c>
    </row>
    <row r="5459" spans="1:2">
      <c r="A5459" s="321" t="s">
        <v>11726</v>
      </c>
      <c r="B5459" s="321" t="s">
        <v>11727</v>
      </c>
    </row>
    <row r="5460" spans="1:2">
      <c r="A5460" s="321" t="s">
        <v>11728</v>
      </c>
      <c r="B5460" s="321" t="s">
        <v>11729</v>
      </c>
    </row>
    <row r="5461" spans="1:2">
      <c r="A5461" s="321" t="s">
        <v>11730</v>
      </c>
      <c r="B5461" s="321" t="s">
        <v>11731</v>
      </c>
    </row>
    <row r="5462" spans="1:2">
      <c r="A5462" s="321" t="s">
        <v>11732</v>
      </c>
      <c r="B5462" s="321" t="s">
        <v>11733</v>
      </c>
    </row>
    <row r="5463" spans="1:2">
      <c r="A5463" s="321" t="s">
        <v>11734</v>
      </c>
      <c r="B5463" s="321" t="s">
        <v>11735</v>
      </c>
    </row>
    <row r="5464" spans="1:2">
      <c r="A5464" s="321" t="s">
        <v>11736</v>
      </c>
      <c r="B5464" s="321" t="s">
        <v>11737</v>
      </c>
    </row>
    <row r="5465" spans="1:2">
      <c r="A5465" s="321" t="s">
        <v>11738</v>
      </c>
      <c r="B5465" s="321" t="s">
        <v>11739</v>
      </c>
    </row>
    <row r="5466" spans="1:2">
      <c r="A5466" s="321" t="s">
        <v>11740</v>
      </c>
      <c r="B5466" s="321" t="s">
        <v>11741</v>
      </c>
    </row>
    <row r="5467" spans="1:2">
      <c r="A5467" s="321" t="s">
        <v>11742</v>
      </c>
      <c r="B5467" s="321" t="s">
        <v>11743</v>
      </c>
    </row>
    <row r="5468" spans="1:2">
      <c r="A5468" s="321" t="s">
        <v>11744</v>
      </c>
      <c r="B5468" s="321" t="s">
        <v>11745</v>
      </c>
    </row>
    <row r="5469" spans="1:2">
      <c r="A5469" s="321" t="s">
        <v>11746</v>
      </c>
      <c r="B5469" s="321" t="s">
        <v>11747</v>
      </c>
    </row>
    <row r="5470" spans="1:2">
      <c r="A5470" s="321" t="s">
        <v>11748</v>
      </c>
      <c r="B5470" s="321" t="s">
        <v>11749</v>
      </c>
    </row>
    <row r="5471" spans="1:2">
      <c r="A5471" s="321" t="s">
        <v>11750</v>
      </c>
      <c r="B5471" s="321" t="s">
        <v>11751</v>
      </c>
    </row>
    <row r="5472" spans="1:2">
      <c r="A5472" s="321" t="s">
        <v>11752</v>
      </c>
      <c r="B5472" s="321" t="s">
        <v>11753</v>
      </c>
    </row>
    <row r="5473" spans="1:2">
      <c r="A5473" s="321" t="s">
        <v>11754</v>
      </c>
      <c r="B5473" s="321" t="s">
        <v>11755</v>
      </c>
    </row>
    <row r="5474" spans="1:2">
      <c r="A5474" s="321" t="s">
        <v>11756</v>
      </c>
      <c r="B5474" s="321" t="s">
        <v>11757</v>
      </c>
    </row>
    <row r="5475" spans="1:2">
      <c r="A5475" s="321" t="s">
        <v>11758</v>
      </c>
      <c r="B5475" s="321" t="s">
        <v>11759</v>
      </c>
    </row>
    <row r="5476" spans="1:2">
      <c r="A5476" s="321" t="s">
        <v>11760</v>
      </c>
      <c r="B5476" s="321" t="s">
        <v>11761</v>
      </c>
    </row>
    <row r="5477" spans="1:2">
      <c r="A5477" s="321" t="s">
        <v>11762</v>
      </c>
      <c r="B5477" s="321" t="s">
        <v>11763</v>
      </c>
    </row>
    <row r="5478" spans="1:2">
      <c r="A5478" s="321" t="s">
        <v>11764</v>
      </c>
      <c r="B5478" s="321" t="s">
        <v>11765</v>
      </c>
    </row>
    <row r="5479" spans="1:2">
      <c r="A5479" s="321" t="s">
        <v>11766</v>
      </c>
      <c r="B5479" s="321" t="s">
        <v>11767</v>
      </c>
    </row>
    <row r="5480" spans="1:2">
      <c r="A5480" s="321" t="s">
        <v>11768</v>
      </c>
      <c r="B5480" s="321" t="s">
        <v>11769</v>
      </c>
    </row>
    <row r="5481" spans="1:2">
      <c r="A5481" s="321" t="s">
        <v>11770</v>
      </c>
      <c r="B5481" s="321" t="s">
        <v>11771</v>
      </c>
    </row>
    <row r="5482" spans="1:2">
      <c r="A5482" s="321" t="s">
        <v>11772</v>
      </c>
      <c r="B5482" s="321" t="s">
        <v>11773</v>
      </c>
    </row>
    <row r="5483" spans="1:2">
      <c r="A5483" s="321" t="s">
        <v>11774</v>
      </c>
      <c r="B5483" s="321" t="s">
        <v>11775</v>
      </c>
    </row>
    <row r="5484" spans="1:2">
      <c r="A5484" s="321" t="s">
        <v>11776</v>
      </c>
      <c r="B5484" s="321" t="s">
        <v>11777</v>
      </c>
    </row>
    <row r="5485" spans="1:2">
      <c r="A5485" s="321" t="s">
        <v>11778</v>
      </c>
      <c r="B5485" s="321" t="s">
        <v>11779</v>
      </c>
    </row>
    <row r="5486" spans="1:2">
      <c r="A5486" s="321" t="s">
        <v>11780</v>
      </c>
      <c r="B5486" s="321" t="s">
        <v>11781</v>
      </c>
    </row>
    <row r="5487" spans="1:2">
      <c r="A5487" s="321" t="s">
        <v>11782</v>
      </c>
      <c r="B5487" s="321" t="s">
        <v>11783</v>
      </c>
    </row>
    <row r="5488" spans="1:2">
      <c r="A5488" s="321" t="s">
        <v>11784</v>
      </c>
      <c r="B5488" s="321" t="s">
        <v>11785</v>
      </c>
    </row>
    <row r="5489" spans="1:2">
      <c r="A5489" s="321" t="s">
        <v>11786</v>
      </c>
      <c r="B5489" s="321" t="s">
        <v>11787</v>
      </c>
    </row>
    <row r="5490" spans="1:2">
      <c r="A5490" s="321" t="s">
        <v>11788</v>
      </c>
      <c r="B5490" s="321" t="s">
        <v>11789</v>
      </c>
    </row>
    <row r="5491" spans="1:2">
      <c r="A5491" s="321" t="s">
        <v>11790</v>
      </c>
      <c r="B5491" s="321" t="s">
        <v>11791</v>
      </c>
    </row>
    <row r="5492" spans="1:2">
      <c r="A5492" s="321" t="s">
        <v>11792</v>
      </c>
      <c r="B5492" s="321" t="s">
        <v>11793</v>
      </c>
    </row>
    <row r="5493" spans="1:2">
      <c r="A5493" s="321" t="s">
        <v>11794</v>
      </c>
      <c r="B5493" s="321" t="s">
        <v>11795</v>
      </c>
    </row>
    <row r="5494" spans="1:2">
      <c r="A5494" s="321" t="s">
        <v>11796</v>
      </c>
      <c r="B5494" s="321" t="s">
        <v>11797</v>
      </c>
    </row>
    <row r="5495" spans="1:2">
      <c r="A5495" s="321" t="s">
        <v>11798</v>
      </c>
      <c r="B5495" s="321" t="s">
        <v>11799</v>
      </c>
    </row>
    <row r="5496" spans="1:2">
      <c r="A5496" s="321" t="s">
        <v>11800</v>
      </c>
      <c r="B5496" s="321" t="s">
        <v>11801</v>
      </c>
    </row>
    <row r="5497" spans="1:2">
      <c r="A5497" s="321" t="s">
        <v>11802</v>
      </c>
      <c r="B5497" s="321" t="s">
        <v>11803</v>
      </c>
    </row>
    <row r="5498" spans="1:2">
      <c r="A5498" s="321" t="s">
        <v>11804</v>
      </c>
      <c r="B5498" s="321" t="s">
        <v>11805</v>
      </c>
    </row>
    <row r="5499" spans="1:2">
      <c r="A5499" s="321" t="s">
        <v>11806</v>
      </c>
      <c r="B5499" s="321" t="s">
        <v>11807</v>
      </c>
    </row>
    <row r="5500" spans="1:2">
      <c r="A5500" s="321" t="s">
        <v>11808</v>
      </c>
      <c r="B5500" s="321" t="s">
        <v>11809</v>
      </c>
    </row>
    <row r="5501" spans="1:2">
      <c r="A5501" s="321" t="s">
        <v>11810</v>
      </c>
      <c r="B5501" s="321" t="s">
        <v>11811</v>
      </c>
    </row>
    <row r="5502" spans="1:2">
      <c r="A5502" s="321" t="s">
        <v>11812</v>
      </c>
      <c r="B5502" s="321" t="s">
        <v>11813</v>
      </c>
    </row>
    <row r="5503" spans="1:2">
      <c r="A5503" s="321" t="s">
        <v>11814</v>
      </c>
      <c r="B5503" s="321" t="s">
        <v>11815</v>
      </c>
    </row>
    <row r="5504" spans="1:2">
      <c r="A5504" s="321" t="s">
        <v>11816</v>
      </c>
      <c r="B5504" s="321" t="s">
        <v>11817</v>
      </c>
    </row>
    <row r="5505" spans="1:2">
      <c r="A5505" s="321" t="s">
        <v>11818</v>
      </c>
      <c r="B5505" s="321" t="s">
        <v>11819</v>
      </c>
    </row>
    <row r="5506" spans="1:2">
      <c r="A5506" s="321" t="s">
        <v>11820</v>
      </c>
      <c r="B5506" s="321" t="s">
        <v>11821</v>
      </c>
    </row>
    <row r="5507" spans="1:2">
      <c r="A5507" s="321" t="s">
        <v>11822</v>
      </c>
      <c r="B5507" s="321" t="s">
        <v>11823</v>
      </c>
    </row>
    <row r="5508" spans="1:2">
      <c r="A5508" s="321" t="s">
        <v>11824</v>
      </c>
      <c r="B5508" s="321" t="s">
        <v>11825</v>
      </c>
    </row>
    <row r="5509" spans="1:2">
      <c r="A5509" s="321" t="s">
        <v>11826</v>
      </c>
      <c r="B5509" s="321" t="s">
        <v>11827</v>
      </c>
    </row>
    <row r="5510" spans="1:2">
      <c r="A5510" s="321" t="s">
        <v>11828</v>
      </c>
      <c r="B5510" s="321" t="s">
        <v>11829</v>
      </c>
    </row>
    <row r="5511" spans="1:2">
      <c r="A5511" s="321" t="s">
        <v>11830</v>
      </c>
      <c r="B5511" s="321" t="s">
        <v>11831</v>
      </c>
    </row>
    <row r="5512" spans="1:2">
      <c r="A5512" s="321" t="s">
        <v>11832</v>
      </c>
      <c r="B5512" s="321" t="s">
        <v>11833</v>
      </c>
    </row>
    <row r="5513" spans="1:2">
      <c r="A5513" s="321" t="s">
        <v>11834</v>
      </c>
      <c r="B5513" s="321" t="s">
        <v>11835</v>
      </c>
    </row>
    <row r="5514" spans="1:2">
      <c r="A5514" s="321" t="s">
        <v>11836</v>
      </c>
      <c r="B5514" s="321" t="s">
        <v>11837</v>
      </c>
    </row>
    <row r="5515" spans="1:2">
      <c r="A5515" s="321" t="s">
        <v>11838</v>
      </c>
      <c r="B5515" s="321" t="s">
        <v>11839</v>
      </c>
    </row>
    <row r="5516" spans="1:2">
      <c r="A5516" s="321" t="s">
        <v>11840</v>
      </c>
      <c r="B5516" s="321" t="s">
        <v>11841</v>
      </c>
    </row>
    <row r="5517" spans="1:2">
      <c r="A5517" s="321" t="s">
        <v>11842</v>
      </c>
      <c r="B5517" s="321" t="s">
        <v>11843</v>
      </c>
    </row>
    <row r="5518" spans="1:2">
      <c r="A5518" s="321" t="s">
        <v>11844</v>
      </c>
      <c r="B5518" s="321" t="s">
        <v>11845</v>
      </c>
    </row>
    <row r="5519" spans="1:2">
      <c r="A5519" s="321" t="s">
        <v>11846</v>
      </c>
      <c r="B5519" s="321" t="s">
        <v>11847</v>
      </c>
    </row>
    <row r="5520" spans="1:2">
      <c r="A5520" s="321" t="s">
        <v>11848</v>
      </c>
      <c r="B5520" s="321" t="s">
        <v>11849</v>
      </c>
    </row>
    <row r="5521" spans="1:2">
      <c r="A5521" s="321" t="s">
        <v>11850</v>
      </c>
      <c r="B5521" s="321" t="s">
        <v>11851</v>
      </c>
    </row>
    <row r="5522" spans="1:2">
      <c r="A5522" s="321" t="s">
        <v>11852</v>
      </c>
      <c r="B5522" s="321" t="s">
        <v>11853</v>
      </c>
    </row>
    <row r="5523" spans="1:2">
      <c r="A5523" s="321" t="s">
        <v>11854</v>
      </c>
      <c r="B5523" s="321" t="s">
        <v>11855</v>
      </c>
    </row>
    <row r="5524" spans="1:2">
      <c r="A5524" s="321" t="s">
        <v>11856</v>
      </c>
      <c r="B5524" s="321" t="s">
        <v>11857</v>
      </c>
    </row>
    <row r="5525" spans="1:2">
      <c r="A5525" s="321" t="s">
        <v>11858</v>
      </c>
      <c r="B5525" s="321" t="s">
        <v>11859</v>
      </c>
    </row>
    <row r="5526" spans="1:2">
      <c r="A5526" s="321" t="s">
        <v>11860</v>
      </c>
      <c r="B5526" s="321" t="s">
        <v>11861</v>
      </c>
    </row>
    <row r="5527" spans="1:2">
      <c r="A5527" s="321" t="s">
        <v>11862</v>
      </c>
      <c r="B5527" s="321" t="s">
        <v>11863</v>
      </c>
    </row>
    <row r="5528" spans="1:2">
      <c r="A5528" s="321" t="s">
        <v>11864</v>
      </c>
      <c r="B5528" s="321" t="s">
        <v>11865</v>
      </c>
    </row>
    <row r="5529" spans="1:2">
      <c r="A5529" s="321" t="s">
        <v>11866</v>
      </c>
      <c r="B5529" s="321" t="s">
        <v>11867</v>
      </c>
    </row>
    <row r="5530" spans="1:2">
      <c r="A5530" s="321" t="s">
        <v>11868</v>
      </c>
      <c r="B5530" s="321" t="s">
        <v>11869</v>
      </c>
    </row>
    <row r="5531" spans="1:2">
      <c r="A5531" s="321" t="s">
        <v>11870</v>
      </c>
      <c r="B5531" s="321" t="s">
        <v>11871</v>
      </c>
    </row>
    <row r="5532" spans="1:2">
      <c r="A5532" s="321" t="s">
        <v>11872</v>
      </c>
      <c r="B5532" s="321" t="s">
        <v>11873</v>
      </c>
    </row>
    <row r="5533" spans="1:2">
      <c r="A5533" s="321" t="s">
        <v>11874</v>
      </c>
      <c r="B5533" s="321" t="s">
        <v>11875</v>
      </c>
    </row>
    <row r="5534" spans="1:2">
      <c r="A5534" s="321" t="s">
        <v>11876</v>
      </c>
      <c r="B5534" s="321" t="s">
        <v>11877</v>
      </c>
    </row>
    <row r="5535" spans="1:2">
      <c r="A5535" s="321" t="s">
        <v>11878</v>
      </c>
      <c r="B5535" s="321" t="s">
        <v>11879</v>
      </c>
    </row>
    <row r="5536" spans="1:2">
      <c r="A5536" s="321" t="s">
        <v>11880</v>
      </c>
      <c r="B5536" s="321" t="s">
        <v>11881</v>
      </c>
    </row>
    <row r="5537" spans="1:2">
      <c r="A5537" s="321" t="s">
        <v>11882</v>
      </c>
      <c r="B5537" s="321" t="s">
        <v>11883</v>
      </c>
    </row>
    <row r="5538" spans="1:2">
      <c r="A5538" s="321" t="s">
        <v>11884</v>
      </c>
      <c r="B5538" s="321" t="s">
        <v>11885</v>
      </c>
    </row>
    <row r="5539" spans="1:2">
      <c r="A5539" s="321" t="s">
        <v>11886</v>
      </c>
      <c r="B5539" s="321" t="s">
        <v>11887</v>
      </c>
    </row>
    <row r="5540" spans="1:2">
      <c r="A5540" s="321" t="s">
        <v>11888</v>
      </c>
      <c r="B5540" s="321" t="s">
        <v>11889</v>
      </c>
    </row>
    <row r="5541" spans="1:2">
      <c r="A5541" s="321" t="s">
        <v>11890</v>
      </c>
      <c r="B5541" s="321" t="s">
        <v>11891</v>
      </c>
    </row>
    <row r="5542" spans="1:2">
      <c r="A5542" s="321" t="s">
        <v>11892</v>
      </c>
      <c r="B5542" s="321" t="s">
        <v>11893</v>
      </c>
    </row>
    <row r="5543" spans="1:2">
      <c r="A5543" s="321" t="s">
        <v>11894</v>
      </c>
      <c r="B5543" s="321" t="s">
        <v>11895</v>
      </c>
    </row>
    <row r="5544" spans="1:2">
      <c r="A5544" s="321" t="s">
        <v>11896</v>
      </c>
      <c r="B5544" s="321" t="s">
        <v>11897</v>
      </c>
    </row>
    <row r="5545" spans="1:2">
      <c r="A5545" s="321" t="s">
        <v>11898</v>
      </c>
      <c r="B5545" s="321" t="s">
        <v>11899</v>
      </c>
    </row>
    <row r="5546" spans="1:2">
      <c r="A5546" s="321" t="s">
        <v>11900</v>
      </c>
      <c r="B5546" s="321" t="s">
        <v>11901</v>
      </c>
    </row>
    <row r="5547" spans="1:2">
      <c r="A5547" s="321" t="s">
        <v>11902</v>
      </c>
      <c r="B5547" s="321" t="s">
        <v>11903</v>
      </c>
    </row>
    <row r="5548" spans="1:2">
      <c r="A5548" s="321" t="s">
        <v>11904</v>
      </c>
      <c r="B5548" s="321" t="s">
        <v>11905</v>
      </c>
    </row>
    <row r="5549" spans="1:2">
      <c r="A5549" s="321" t="s">
        <v>11906</v>
      </c>
      <c r="B5549" s="321" t="s">
        <v>11907</v>
      </c>
    </row>
    <row r="5550" spans="1:2">
      <c r="A5550" s="321" t="s">
        <v>11908</v>
      </c>
      <c r="B5550" s="321" t="s">
        <v>11909</v>
      </c>
    </row>
    <row r="5551" spans="1:2">
      <c r="A5551" s="321" t="s">
        <v>11910</v>
      </c>
      <c r="B5551" s="321" t="s">
        <v>11911</v>
      </c>
    </row>
    <row r="5552" spans="1:2">
      <c r="A5552" s="321" t="s">
        <v>11912</v>
      </c>
      <c r="B5552" s="321" t="s">
        <v>11913</v>
      </c>
    </row>
    <row r="5553" spans="1:2">
      <c r="A5553" s="321" t="s">
        <v>11914</v>
      </c>
      <c r="B5553" s="321" t="s">
        <v>11915</v>
      </c>
    </row>
    <row r="5554" spans="1:2">
      <c r="A5554" s="321" t="s">
        <v>11916</v>
      </c>
      <c r="B5554" s="321" t="s">
        <v>11917</v>
      </c>
    </row>
    <row r="5555" spans="1:2">
      <c r="A5555" s="321" t="s">
        <v>11918</v>
      </c>
      <c r="B5555" s="321" t="s">
        <v>11919</v>
      </c>
    </row>
    <row r="5556" spans="1:2">
      <c r="A5556" s="321" t="s">
        <v>11920</v>
      </c>
      <c r="B5556" s="321" t="s">
        <v>11921</v>
      </c>
    </row>
    <row r="5557" spans="1:2">
      <c r="A5557" s="321" t="s">
        <v>11922</v>
      </c>
      <c r="B5557" s="321" t="s">
        <v>11923</v>
      </c>
    </row>
    <row r="5558" spans="1:2">
      <c r="A5558" s="321" t="s">
        <v>11924</v>
      </c>
      <c r="B5558" s="321" t="s">
        <v>11925</v>
      </c>
    </row>
    <row r="5559" spans="1:2">
      <c r="A5559" s="321" t="s">
        <v>11926</v>
      </c>
      <c r="B5559" s="321" t="s">
        <v>11927</v>
      </c>
    </row>
    <row r="5560" spans="1:2">
      <c r="A5560" s="321" t="s">
        <v>11928</v>
      </c>
      <c r="B5560" s="321" t="s">
        <v>11929</v>
      </c>
    </row>
    <row r="5561" spans="1:2">
      <c r="A5561" s="321" t="s">
        <v>11930</v>
      </c>
      <c r="B5561" s="321" t="s">
        <v>11931</v>
      </c>
    </row>
    <row r="5562" spans="1:2">
      <c r="A5562" s="321" t="s">
        <v>11932</v>
      </c>
      <c r="B5562" s="321" t="s">
        <v>11933</v>
      </c>
    </row>
    <row r="5563" spans="1:2">
      <c r="A5563" s="321" t="s">
        <v>11934</v>
      </c>
      <c r="B5563" s="321" t="s">
        <v>11935</v>
      </c>
    </row>
    <row r="5564" spans="1:2">
      <c r="A5564" s="321" t="s">
        <v>11936</v>
      </c>
      <c r="B5564" s="321" t="s">
        <v>11937</v>
      </c>
    </row>
    <row r="5565" spans="1:2">
      <c r="A5565" s="321" t="s">
        <v>11938</v>
      </c>
      <c r="B5565" s="321" t="s">
        <v>11939</v>
      </c>
    </row>
    <row r="5566" spans="1:2">
      <c r="A5566" s="321" t="s">
        <v>11940</v>
      </c>
      <c r="B5566" s="321" t="s">
        <v>11941</v>
      </c>
    </row>
    <row r="5567" spans="1:2">
      <c r="A5567" s="321" t="s">
        <v>11942</v>
      </c>
      <c r="B5567" s="321" t="s">
        <v>11943</v>
      </c>
    </row>
    <row r="5568" spans="1:2">
      <c r="A5568" s="321" t="s">
        <v>11944</v>
      </c>
      <c r="B5568" s="321" t="s">
        <v>11945</v>
      </c>
    </row>
    <row r="5569" spans="1:2">
      <c r="A5569" s="321" t="s">
        <v>11946</v>
      </c>
      <c r="B5569" s="321" t="s">
        <v>11947</v>
      </c>
    </row>
    <row r="5570" spans="1:2">
      <c r="A5570" s="321" t="s">
        <v>11948</v>
      </c>
      <c r="B5570" s="321" t="s">
        <v>11949</v>
      </c>
    </row>
    <row r="5571" spans="1:2">
      <c r="A5571" s="321" t="s">
        <v>11950</v>
      </c>
      <c r="B5571" s="321" t="s">
        <v>11951</v>
      </c>
    </row>
    <row r="5572" spans="1:2">
      <c r="A5572" s="321" t="s">
        <v>11952</v>
      </c>
      <c r="B5572" s="321" t="s">
        <v>11953</v>
      </c>
    </row>
    <row r="5573" spans="1:2">
      <c r="A5573" s="321" t="s">
        <v>11954</v>
      </c>
      <c r="B5573" s="321" t="s">
        <v>11955</v>
      </c>
    </row>
    <row r="5574" spans="1:2">
      <c r="A5574" s="321" t="s">
        <v>11956</v>
      </c>
      <c r="B5574" s="321" t="s">
        <v>11957</v>
      </c>
    </row>
    <row r="5575" spans="1:2">
      <c r="A5575" s="321" t="s">
        <v>11958</v>
      </c>
      <c r="B5575" s="321" t="s">
        <v>11959</v>
      </c>
    </row>
    <row r="5576" spans="1:2">
      <c r="A5576" s="321" t="s">
        <v>11960</v>
      </c>
      <c r="B5576" s="321" t="s">
        <v>11961</v>
      </c>
    </row>
    <row r="5577" spans="1:2">
      <c r="A5577" s="321" t="s">
        <v>11962</v>
      </c>
      <c r="B5577" s="321" t="s">
        <v>11963</v>
      </c>
    </row>
    <row r="5578" spans="1:2">
      <c r="A5578" s="321" t="s">
        <v>11964</v>
      </c>
      <c r="B5578" s="321" t="s">
        <v>11965</v>
      </c>
    </row>
    <row r="5579" spans="1:2">
      <c r="A5579" s="321" t="s">
        <v>11966</v>
      </c>
      <c r="B5579" s="321" t="s">
        <v>11967</v>
      </c>
    </row>
    <row r="5580" spans="1:2">
      <c r="A5580" s="321" t="s">
        <v>11968</v>
      </c>
      <c r="B5580" s="321" t="s">
        <v>11969</v>
      </c>
    </row>
    <row r="5581" spans="1:2">
      <c r="A5581" s="321" t="s">
        <v>11970</v>
      </c>
      <c r="B5581" s="321" t="s">
        <v>11971</v>
      </c>
    </row>
    <row r="5582" spans="1:2">
      <c r="A5582" s="321" t="s">
        <v>11972</v>
      </c>
      <c r="B5582" s="321" t="s">
        <v>11973</v>
      </c>
    </row>
    <row r="5583" spans="1:2">
      <c r="A5583" s="321" t="s">
        <v>11974</v>
      </c>
      <c r="B5583" s="321" t="s">
        <v>11975</v>
      </c>
    </row>
    <row r="5584" spans="1:2">
      <c r="A5584" s="321" t="s">
        <v>11976</v>
      </c>
      <c r="B5584" s="321" t="s">
        <v>11977</v>
      </c>
    </row>
    <row r="5585" spans="1:2">
      <c r="A5585" s="321" t="s">
        <v>11978</v>
      </c>
      <c r="B5585" s="321" t="s">
        <v>11979</v>
      </c>
    </row>
    <row r="5586" spans="1:2">
      <c r="A5586" s="321" t="s">
        <v>11980</v>
      </c>
      <c r="B5586" s="321" t="s">
        <v>11981</v>
      </c>
    </row>
    <row r="5587" spans="1:2">
      <c r="A5587" s="321" t="s">
        <v>11982</v>
      </c>
      <c r="B5587" s="321" t="s">
        <v>11983</v>
      </c>
    </row>
    <row r="5588" spans="1:2">
      <c r="A5588" s="321" t="s">
        <v>11984</v>
      </c>
      <c r="B5588" s="321" t="s">
        <v>11985</v>
      </c>
    </row>
    <row r="5589" spans="1:2">
      <c r="A5589" s="321" t="s">
        <v>11986</v>
      </c>
      <c r="B5589" s="321" t="s">
        <v>11987</v>
      </c>
    </row>
    <row r="5590" spans="1:2">
      <c r="A5590" s="321" t="s">
        <v>11988</v>
      </c>
      <c r="B5590" s="321" t="s">
        <v>11989</v>
      </c>
    </row>
    <row r="5591" spans="1:2">
      <c r="A5591" s="321" t="s">
        <v>11990</v>
      </c>
      <c r="B5591" s="321" t="s">
        <v>11991</v>
      </c>
    </row>
    <row r="5592" spans="1:2">
      <c r="A5592" s="321" t="s">
        <v>11992</v>
      </c>
      <c r="B5592" s="321" t="s">
        <v>11993</v>
      </c>
    </row>
    <row r="5593" spans="1:2">
      <c r="A5593" s="321" t="s">
        <v>11994</v>
      </c>
      <c r="B5593" s="321" t="s">
        <v>11995</v>
      </c>
    </row>
    <row r="5594" spans="1:2">
      <c r="A5594" s="321" t="s">
        <v>11996</v>
      </c>
      <c r="B5594" s="321" t="s">
        <v>11997</v>
      </c>
    </row>
    <row r="5595" spans="1:2">
      <c r="A5595" s="321" t="s">
        <v>11998</v>
      </c>
      <c r="B5595" s="321" t="s">
        <v>11999</v>
      </c>
    </row>
    <row r="5596" spans="1:2">
      <c r="A5596" s="321" t="s">
        <v>12000</v>
      </c>
      <c r="B5596" s="321" t="s">
        <v>12001</v>
      </c>
    </row>
    <row r="5597" spans="1:2">
      <c r="A5597" s="321" t="s">
        <v>12002</v>
      </c>
      <c r="B5597" s="321" t="s">
        <v>12003</v>
      </c>
    </row>
    <row r="5598" spans="1:2">
      <c r="A5598" s="321" t="s">
        <v>12004</v>
      </c>
      <c r="B5598" s="321" t="s">
        <v>12005</v>
      </c>
    </row>
    <row r="5599" spans="1:2">
      <c r="A5599" s="321" t="s">
        <v>12006</v>
      </c>
      <c r="B5599" s="321" t="s">
        <v>12007</v>
      </c>
    </row>
    <row r="5600" spans="1:2">
      <c r="A5600" s="321" t="s">
        <v>12008</v>
      </c>
      <c r="B5600" s="321" t="s">
        <v>12009</v>
      </c>
    </row>
    <row r="5601" spans="1:2">
      <c r="A5601" s="321" t="s">
        <v>12010</v>
      </c>
      <c r="B5601" s="321" t="s">
        <v>12011</v>
      </c>
    </row>
    <row r="5602" spans="1:2">
      <c r="A5602" s="321" t="s">
        <v>12012</v>
      </c>
      <c r="B5602" s="321" t="s">
        <v>12013</v>
      </c>
    </row>
    <row r="5603" spans="1:2">
      <c r="A5603" s="321" t="s">
        <v>12014</v>
      </c>
      <c r="B5603" s="321" t="s">
        <v>12015</v>
      </c>
    </row>
    <row r="5604" spans="1:2">
      <c r="A5604" s="321" t="s">
        <v>12016</v>
      </c>
      <c r="B5604" s="321" t="s">
        <v>12017</v>
      </c>
    </row>
    <row r="5605" spans="1:2">
      <c r="A5605" s="321" t="s">
        <v>12018</v>
      </c>
      <c r="B5605" s="321" t="s">
        <v>12019</v>
      </c>
    </row>
    <row r="5606" spans="1:2">
      <c r="A5606" s="321" t="s">
        <v>12020</v>
      </c>
      <c r="B5606" s="321" t="s">
        <v>12021</v>
      </c>
    </row>
    <row r="5607" spans="1:2">
      <c r="A5607" s="321" t="s">
        <v>12022</v>
      </c>
      <c r="B5607" s="321" t="s">
        <v>12023</v>
      </c>
    </row>
    <row r="5608" spans="1:2">
      <c r="A5608" s="321" t="s">
        <v>12024</v>
      </c>
      <c r="B5608" s="321" t="s">
        <v>12025</v>
      </c>
    </row>
    <row r="5609" spans="1:2">
      <c r="A5609" s="321" t="s">
        <v>12026</v>
      </c>
      <c r="B5609" s="321" t="s">
        <v>12027</v>
      </c>
    </row>
    <row r="5610" spans="1:2">
      <c r="A5610" s="321" t="s">
        <v>12028</v>
      </c>
      <c r="B5610" s="321" t="s">
        <v>12029</v>
      </c>
    </row>
    <row r="5611" spans="1:2">
      <c r="A5611" s="321" t="s">
        <v>12030</v>
      </c>
      <c r="B5611" s="321" t="s">
        <v>12031</v>
      </c>
    </row>
    <row r="5612" spans="1:2">
      <c r="A5612" s="321" t="s">
        <v>12032</v>
      </c>
      <c r="B5612" s="321" t="s">
        <v>12033</v>
      </c>
    </row>
    <row r="5613" spans="1:2">
      <c r="A5613" s="321" t="s">
        <v>12034</v>
      </c>
      <c r="B5613" s="321" t="s">
        <v>12035</v>
      </c>
    </row>
    <row r="5614" spans="1:2">
      <c r="A5614" s="321" t="s">
        <v>12036</v>
      </c>
      <c r="B5614" s="321" t="s">
        <v>12037</v>
      </c>
    </row>
    <row r="5615" spans="1:2">
      <c r="A5615" s="321" t="s">
        <v>12038</v>
      </c>
      <c r="B5615" s="321" t="s">
        <v>12039</v>
      </c>
    </row>
    <row r="5616" spans="1:2">
      <c r="A5616" s="321" t="s">
        <v>12040</v>
      </c>
      <c r="B5616" s="321" t="s">
        <v>12041</v>
      </c>
    </row>
    <row r="5617" spans="1:2">
      <c r="A5617" s="321" t="s">
        <v>12042</v>
      </c>
      <c r="B5617" s="321" t="s">
        <v>12043</v>
      </c>
    </row>
    <row r="5618" spans="1:2">
      <c r="A5618" s="321" t="s">
        <v>12044</v>
      </c>
      <c r="B5618" s="321" t="s">
        <v>12045</v>
      </c>
    </row>
    <row r="5619" spans="1:2">
      <c r="A5619" s="321" t="s">
        <v>12046</v>
      </c>
      <c r="B5619" s="321" t="s">
        <v>12047</v>
      </c>
    </row>
    <row r="5620" spans="1:2">
      <c r="A5620" s="321" t="s">
        <v>12048</v>
      </c>
      <c r="B5620" s="321" t="s">
        <v>12049</v>
      </c>
    </row>
    <row r="5621" spans="1:2">
      <c r="A5621" s="321" t="s">
        <v>12050</v>
      </c>
      <c r="B5621" s="321" t="s">
        <v>12051</v>
      </c>
    </row>
    <row r="5622" spans="1:2">
      <c r="A5622" s="321" t="s">
        <v>12052</v>
      </c>
      <c r="B5622" s="321" t="s">
        <v>12053</v>
      </c>
    </row>
    <row r="5623" spans="1:2">
      <c r="A5623" s="321" t="s">
        <v>12054</v>
      </c>
      <c r="B5623" s="321" t="s">
        <v>12055</v>
      </c>
    </row>
    <row r="5624" spans="1:2">
      <c r="A5624" s="321" t="s">
        <v>12056</v>
      </c>
      <c r="B5624" s="321" t="s">
        <v>12057</v>
      </c>
    </row>
    <row r="5625" spans="1:2">
      <c r="A5625" s="321" t="s">
        <v>12058</v>
      </c>
      <c r="B5625" s="321" t="s">
        <v>12059</v>
      </c>
    </row>
    <row r="5626" spans="1:2">
      <c r="A5626" s="321" t="s">
        <v>12060</v>
      </c>
      <c r="B5626" s="321" t="s">
        <v>12061</v>
      </c>
    </row>
    <row r="5627" spans="1:2">
      <c r="A5627" s="321" t="s">
        <v>12062</v>
      </c>
      <c r="B5627" s="321" t="s">
        <v>12063</v>
      </c>
    </row>
    <row r="5628" spans="1:2">
      <c r="A5628" s="321" t="s">
        <v>12064</v>
      </c>
      <c r="B5628" s="321" t="s">
        <v>12065</v>
      </c>
    </row>
    <row r="5629" spans="1:2">
      <c r="A5629" s="321" t="s">
        <v>12066</v>
      </c>
      <c r="B5629" s="321" t="s">
        <v>12067</v>
      </c>
    </row>
    <row r="5630" spans="1:2">
      <c r="A5630" s="321" t="s">
        <v>12068</v>
      </c>
      <c r="B5630" s="321" t="s">
        <v>12069</v>
      </c>
    </row>
    <row r="5631" spans="1:2">
      <c r="A5631" s="321" t="s">
        <v>12070</v>
      </c>
      <c r="B5631" s="321" t="s">
        <v>12071</v>
      </c>
    </row>
    <row r="5632" spans="1:2">
      <c r="A5632" s="321" t="s">
        <v>12072</v>
      </c>
      <c r="B5632" s="321" t="s">
        <v>12073</v>
      </c>
    </row>
    <row r="5633" spans="1:2">
      <c r="A5633" s="321" t="s">
        <v>12074</v>
      </c>
      <c r="B5633" s="321" t="s">
        <v>12075</v>
      </c>
    </row>
    <row r="5634" spans="1:2">
      <c r="A5634" s="321" t="s">
        <v>12076</v>
      </c>
      <c r="B5634" s="321" t="s">
        <v>12077</v>
      </c>
    </row>
    <row r="5635" spans="1:2">
      <c r="A5635" s="321" t="s">
        <v>12078</v>
      </c>
      <c r="B5635" s="321" t="s">
        <v>12079</v>
      </c>
    </row>
    <row r="5636" spans="1:2">
      <c r="A5636" s="321" t="s">
        <v>12080</v>
      </c>
      <c r="B5636" s="321" t="s">
        <v>12081</v>
      </c>
    </row>
    <row r="5637" spans="1:2">
      <c r="A5637" s="321" t="s">
        <v>12082</v>
      </c>
      <c r="B5637" s="321" t="s">
        <v>12083</v>
      </c>
    </row>
    <row r="5638" spans="1:2">
      <c r="A5638" s="321" t="s">
        <v>12084</v>
      </c>
      <c r="B5638" s="321" t="s">
        <v>12085</v>
      </c>
    </row>
    <row r="5639" spans="1:2">
      <c r="A5639" s="321" t="s">
        <v>12086</v>
      </c>
      <c r="B5639" s="321" t="s">
        <v>12087</v>
      </c>
    </row>
    <row r="5640" spans="1:2">
      <c r="A5640" s="321" t="s">
        <v>12088</v>
      </c>
      <c r="B5640" s="321" t="s">
        <v>12089</v>
      </c>
    </row>
    <row r="5641" spans="1:2">
      <c r="A5641" s="321" t="s">
        <v>12090</v>
      </c>
      <c r="B5641" s="321" t="s">
        <v>12091</v>
      </c>
    </row>
    <row r="5642" spans="1:2">
      <c r="A5642" s="321" t="s">
        <v>12092</v>
      </c>
      <c r="B5642" s="321" t="s">
        <v>12093</v>
      </c>
    </row>
    <row r="5643" spans="1:2">
      <c r="A5643" s="321" t="s">
        <v>12094</v>
      </c>
      <c r="B5643" s="321" t="s">
        <v>12095</v>
      </c>
    </row>
    <row r="5644" spans="1:2">
      <c r="A5644" s="321" t="s">
        <v>12096</v>
      </c>
      <c r="B5644" s="321" t="s">
        <v>12097</v>
      </c>
    </row>
    <row r="5645" spans="1:2">
      <c r="A5645" s="321" t="s">
        <v>12098</v>
      </c>
      <c r="B5645" s="321" t="s">
        <v>12099</v>
      </c>
    </row>
    <row r="5646" spans="1:2">
      <c r="A5646" s="321" t="s">
        <v>12100</v>
      </c>
      <c r="B5646" s="321" t="s">
        <v>12101</v>
      </c>
    </row>
    <row r="5647" spans="1:2">
      <c r="A5647" s="321" t="s">
        <v>12102</v>
      </c>
      <c r="B5647" s="321" t="s">
        <v>12103</v>
      </c>
    </row>
    <row r="5648" spans="1:2">
      <c r="A5648" s="321" t="s">
        <v>12104</v>
      </c>
      <c r="B5648" s="321" t="s">
        <v>12105</v>
      </c>
    </row>
    <row r="5649" spans="1:2">
      <c r="A5649" s="321" t="s">
        <v>12106</v>
      </c>
      <c r="B5649" s="321" t="s">
        <v>12107</v>
      </c>
    </row>
    <row r="5650" spans="1:2">
      <c r="A5650" s="321" t="s">
        <v>12108</v>
      </c>
      <c r="B5650" s="321" t="s">
        <v>12109</v>
      </c>
    </row>
    <row r="5651" spans="1:2">
      <c r="A5651" s="321" t="s">
        <v>12110</v>
      </c>
      <c r="B5651" s="321" t="s">
        <v>12111</v>
      </c>
    </row>
    <row r="5652" spans="1:2">
      <c r="A5652" s="321" t="s">
        <v>12112</v>
      </c>
      <c r="B5652" s="321" t="s">
        <v>12113</v>
      </c>
    </row>
    <row r="5653" spans="1:2">
      <c r="A5653" s="321" t="s">
        <v>12114</v>
      </c>
      <c r="B5653" s="321" t="s">
        <v>12115</v>
      </c>
    </row>
    <row r="5654" spans="1:2">
      <c r="A5654" s="321" t="s">
        <v>12116</v>
      </c>
      <c r="B5654" s="321" t="s">
        <v>12117</v>
      </c>
    </row>
    <row r="5655" spans="1:2">
      <c r="A5655" s="321" t="s">
        <v>12118</v>
      </c>
      <c r="B5655" s="321" t="s">
        <v>12119</v>
      </c>
    </row>
    <row r="5656" spans="1:2">
      <c r="A5656" s="321" t="s">
        <v>12120</v>
      </c>
      <c r="B5656" s="321" t="s">
        <v>12121</v>
      </c>
    </row>
    <row r="5657" spans="1:2">
      <c r="A5657" s="321" t="s">
        <v>12122</v>
      </c>
      <c r="B5657" s="321" t="s">
        <v>12123</v>
      </c>
    </row>
    <row r="5658" spans="1:2">
      <c r="A5658" s="321" t="s">
        <v>12124</v>
      </c>
      <c r="B5658" s="321" t="s">
        <v>12125</v>
      </c>
    </row>
    <row r="5659" spans="1:2">
      <c r="A5659" s="321" t="s">
        <v>12126</v>
      </c>
      <c r="B5659" s="321" t="s">
        <v>12127</v>
      </c>
    </row>
    <row r="5660" spans="1:2">
      <c r="A5660" s="321" t="s">
        <v>12128</v>
      </c>
      <c r="B5660" s="321" t="s">
        <v>12129</v>
      </c>
    </row>
    <row r="5661" spans="1:2">
      <c r="A5661" s="321" t="s">
        <v>12130</v>
      </c>
      <c r="B5661" s="321" t="s">
        <v>12131</v>
      </c>
    </row>
    <row r="5662" spans="1:2">
      <c r="A5662" s="321" t="s">
        <v>12132</v>
      </c>
      <c r="B5662" s="321" t="s">
        <v>12133</v>
      </c>
    </row>
    <row r="5663" spans="1:2">
      <c r="A5663" s="321" t="s">
        <v>12134</v>
      </c>
      <c r="B5663" s="321" t="s">
        <v>12135</v>
      </c>
    </row>
    <row r="5664" spans="1:2">
      <c r="A5664" s="321" t="s">
        <v>12136</v>
      </c>
      <c r="B5664" s="321" t="s">
        <v>12137</v>
      </c>
    </row>
    <row r="5665" spans="1:2">
      <c r="A5665" s="321" t="s">
        <v>12138</v>
      </c>
      <c r="B5665" s="321" t="s">
        <v>12139</v>
      </c>
    </row>
    <row r="5666" spans="1:2">
      <c r="A5666" s="321" t="s">
        <v>12140</v>
      </c>
      <c r="B5666" s="321" t="s">
        <v>12141</v>
      </c>
    </row>
    <row r="5667" spans="1:2">
      <c r="A5667" s="321" t="s">
        <v>12142</v>
      </c>
      <c r="B5667" s="321" t="s">
        <v>12143</v>
      </c>
    </row>
    <row r="5668" spans="1:2">
      <c r="A5668" s="321" t="s">
        <v>12144</v>
      </c>
      <c r="B5668" s="321" t="s">
        <v>12145</v>
      </c>
    </row>
    <row r="5669" spans="1:2">
      <c r="A5669" s="321" t="s">
        <v>12146</v>
      </c>
      <c r="B5669" s="321" t="s">
        <v>12147</v>
      </c>
    </row>
    <row r="5670" spans="1:2">
      <c r="A5670" s="321" t="s">
        <v>12148</v>
      </c>
      <c r="B5670" s="321" t="s">
        <v>12149</v>
      </c>
    </row>
    <row r="5671" spans="1:2">
      <c r="A5671" s="321" t="s">
        <v>12150</v>
      </c>
      <c r="B5671" s="321" t="s">
        <v>12151</v>
      </c>
    </row>
    <row r="5672" spans="1:2">
      <c r="A5672" s="321" t="s">
        <v>12152</v>
      </c>
      <c r="B5672" s="321" t="s">
        <v>12153</v>
      </c>
    </row>
    <row r="5673" spans="1:2">
      <c r="A5673" s="321" t="s">
        <v>12154</v>
      </c>
      <c r="B5673" s="321" t="s">
        <v>12155</v>
      </c>
    </row>
    <row r="5674" spans="1:2">
      <c r="A5674" s="321" t="s">
        <v>12156</v>
      </c>
      <c r="B5674" s="321" t="s">
        <v>12157</v>
      </c>
    </row>
    <row r="5675" spans="1:2">
      <c r="A5675" s="321" t="s">
        <v>12158</v>
      </c>
      <c r="B5675" s="321" t="s">
        <v>12159</v>
      </c>
    </row>
    <row r="5676" spans="1:2">
      <c r="A5676" s="321" t="s">
        <v>12160</v>
      </c>
      <c r="B5676" s="321" t="s">
        <v>12161</v>
      </c>
    </row>
    <row r="5677" spans="1:2">
      <c r="A5677" s="321" t="s">
        <v>12162</v>
      </c>
      <c r="B5677" s="321" t="s">
        <v>12163</v>
      </c>
    </row>
    <row r="5678" spans="1:2">
      <c r="A5678" s="321" t="s">
        <v>12164</v>
      </c>
      <c r="B5678" s="321" t="s">
        <v>12165</v>
      </c>
    </row>
    <row r="5679" spans="1:2">
      <c r="A5679" s="321" t="s">
        <v>12166</v>
      </c>
      <c r="B5679" s="321" t="s">
        <v>12167</v>
      </c>
    </row>
    <row r="5680" spans="1:2">
      <c r="A5680" s="321" t="s">
        <v>12168</v>
      </c>
      <c r="B5680" s="321" t="s">
        <v>12169</v>
      </c>
    </row>
    <row r="5681" spans="1:2">
      <c r="A5681" s="321" t="s">
        <v>12170</v>
      </c>
      <c r="B5681" s="321" t="s">
        <v>12171</v>
      </c>
    </row>
    <row r="5682" spans="1:2">
      <c r="A5682" s="321" t="s">
        <v>12172</v>
      </c>
      <c r="B5682" s="321" t="s">
        <v>12173</v>
      </c>
    </row>
    <row r="5683" spans="1:2">
      <c r="A5683" s="321" t="s">
        <v>12174</v>
      </c>
      <c r="B5683" s="321" t="s">
        <v>12175</v>
      </c>
    </row>
    <row r="5684" spans="1:2">
      <c r="A5684" s="321" t="s">
        <v>12176</v>
      </c>
      <c r="B5684" s="321" t="s">
        <v>12177</v>
      </c>
    </row>
    <row r="5685" spans="1:2">
      <c r="A5685" s="321" t="s">
        <v>12178</v>
      </c>
      <c r="B5685" s="321" t="s">
        <v>12179</v>
      </c>
    </row>
    <row r="5686" spans="1:2">
      <c r="A5686" s="321" t="s">
        <v>12180</v>
      </c>
      <c r="B5686" s="321" t="s">
        <v>12181</v>
      </c>
    </row>
    <row r="5687" spans="1:2">
      <c r="A5687" s="321" t="s">
        <v>12182</v>
      </c>
      <c r="B5687" s="321" t="s">
        <v>12183</v>
      </c>
    </row>
    <row r="5688" spans="1:2">
      <c r="A5688" s="321" t="s">
        <v>12184</v>
      </c>
      <c r="B5688" s="321" t="s">
        <v>12185</v>
      </c>
    </row>
    <row r="5689" spans="1:2">
      <c r="A5689" s="321" t="s">
        <v>12186</v>
      </c>
      <c r="B5689" s="321" t="s">
        <v>12187</v>
      </c>
    </row>
    <row r="5690" spans="1:2">
      <c r="A5690" s="321" t="s">
        <v>12188</v>
      </c>
      <c r="B5690" s="321" t="s">
        <v>12189</v>
      </c>
    </row>
    <row r="5691" spans="1:2">
      <c r="A5691" s="321" t="s">
        <v>12190</v>
      </c>
      <c r="B5691" s="321" t="s">
        <v>12191</v>
      </c>
    </row>
    <row r="5692" spans="1:2">
      <c r="A5692" s="321" t="s">
        <v>12192</v>
      </c>
      <c r="B5692" s="321" t="s">
        <v>12193</v>
      </c>
    </row>
    <row r="5693" spans="1:2">
      <c r="A5693" s="321" t="s">
        <v>12194</v>
      </c>
      <c r="B5693" s="321" t="s">
        <v>12195</v>
      </c>
    </row>
    <row r="5694" spans="1:2">
      <c r="A5694" s="321" t="s">
        <v>12196</v>
      </c>
      <c r="B5694" s="321" t="s">
        <v>12197</v>
      </c>
    </row>
    <row r="5695" spans="1:2">
      <c r="A5695" s="321" t="s">
        <v>12198</v>
      </c>
      <c r="B5695" s="321" t="s">
        <v>12199</v>
      </c>
    </row>
    <row r="5696" spans="1:2">
      <c r="A5696" s="321" t="s">
        <v>12200</v>
      </c>
      <c r="B5696" s="321" t="s">
        <v>12201</v>
      </c>
    </row>
    <row r="5697" spans="1:2">
      <c r="A5697" s="321" t="s">
        <v>12202</v>
      </c>
      <c r="B5697" s="321" t="s">
        <v>12203</v>
      </c>
    </row>
    <row r="5698" spans="1:2">
      <c r="A5698" s="321" t="s">
        <v>12204</v>
      </c>
      <c r="B5698" s="321" t="s">
        <v>12205</v>
      </c>
    </row>
    <row r="5699" spans="1:2">
      <c r="A5699" s="321" t="s">
        <v>12206</v>
      </c>
      <c r="B5699" s="321" t="s">
        <v>12207</v>
      </c>
    </row>
    <row r="5700" spans="1:2">
      <c r="A5700" s="321" t="s">
        <v>12208</v>
      </c>
      <c r="B5700" s="321" t="s">
        <v>12209</v>
      </c>
    </row>
    <row r="5701" spans="1:2">
      <c r="A5701" s="321" t="s">
        <v>12210</v>
      </c>
      <c r="B5701" s="321" t="s">
        <v>12211</v>
      </c>
    </row>
    <row r="5702" spans="1:2">
      <c r="A5702" s="321" t="s">
        <v>12212</v>
      </c>
      <c r="B5702" s="321" t="s">
        <v>12213</v>
      </c>
    </row>
    <row r="5703" spans="1:2">
      <c r="A5703" s="321" t="s">
        <v>12214</v>
      </c>
      <c r="B5703" s="321" t="s">
        <v>12215</v>
      </c>
    </row>
    <row r="5704" spans="1:2">
      <c r="A5704" s="321" t="s">
        <v>12216</v>
      </c>
      <c r="B5704" s="321" t="s">
        <v>12217</v>
      </c>
    </row>
    <row r="5705" spans="1:2">
      <c r="A5705" s="321" t="s">
        <v>12218</v>
      </c>
      <c r="B5705" s="321" t="s">
        <v>12219</v>
      </c>
    </row>
    <row r="5706" spans="1:2">
      <c r="A5706" s="321" t="s">
        <v>12220</v>
      </c>
      <c r="B5706" s="321" t="s">
        <v>12221</v>
      </c>
    </row>
    <row r="5707" spans="1:2">
      <c r="A5707" s="321" t="s">
        <v>12222</v>
      </c>
      <c r="B5707" s="321" t="s">
        <v>12223</v>
      </c>
    </row>
    <row r="5708" spans="1:2">
      <c r="A5708" s="321" t="s">
        <v>12224</v>
      </c>
      <c r="B5708" s="321" t="s">
        <v>12225</v>
      </c>
    </row>
    <row r="5709" spans="1:2">
      <c r="A5709" s="321" t="s">
        <v>12226</v>
      </c>
      <c r="B5709" s="321" t="s">
        <v>12227</v>
      </c>
    </row>
    <row r="5710" spans="1:2">
      <c r="A5710" s="321" t="s">
        <v>12228</v>
      </c>
      <c r="B5710" s="321" t="s">
        <v>12229</v>
      </c>
    </row>
    <row r="5711" spans="1:2">
      <c r="A5711" s="321" t="s">
        <v>12230</v>
      </c>
      <c r="B5711" s="321" t="s">
        <v>12231</v>
      </c>
    </row>
    <row r="5712" spans="1:2">
      <c r="A5712" s="321" t="s">
        <v>12232</v>
      </c>
      <c r="B5712" s="321" t="s">
        <v>12233</v>
      </c>
    </row>
    <row r="5713" spans="1:2">
      <c r="A5713" s="321" t="s">
        <v>12234</v>
      </c>
      <c r="B5713" s="321" t="s">
        <v>12235</v>
      </c>
    </row>
    <row r="5714" spans="1:2">
      <c r="A5714" s="321" t="s">
        <v>12236</v>
      </c>
      <c r="B5714" s="321" t="s">
        <v>12237</v>
      </c>
    </row>
    <row r="5715" spans="1:2">
      <c r="A5715" s="321" t="s">
        <v>12238</v>
      </c>
      <c r="B5715" s="321" t="s">
        <v>12239</v>
      </c>
    </row>
    <row r="5716" spans="1:2">
      <c r="A5716" s="321" t="s">
        <v>12240</v>
      </c>
      <c r="B5716" s="321" t="s">
        <v>12241</v>
      </c>
    </row>
    <row r="5717" spans="1:2">
      <c r="A5717" s="321" t="s">
        <v>12242</v>
      </c>
      <c r="B5717" s="321" t="s">
        <v>12243</v>
      </c>
    </row>
    <row r="5718" spans="1:2">
      <c r="A5718" s="321" t="s">
        <v>12244</v>
      </c>
      <c r="B5718" s="321" t="s">
        <v>12245</v>
      </c>
    </row>
    <row r="5719" spans="1:2">
      <c r="A5719" s="321" t="s">
        <v>12246</v>
      </c>
      <c r="B5719" s="321" t="s">
        <v>12247</v>
      </c>
    </row>
    <row r="5720" spans="1:2">
      <c r="A5720" s="321" t="s">
        <v>12248</v>
      </c>
      <c r="B5720" s="321" t="s">
        <v>12249</v>
      </c>
    </row>
    <row r="5721" spans="1:2">
      <c r="A5721" s="321" t="s">
        <v>12250</v>
      </c>
      <c r="B5721" s="321" t="s">
        <v>12251</v>
      </c>
    </row>
    <row r="5722" spans="1:2">
      <c r="A5722" s="321" t="s">
        <v>12252</v>
      </c>
      <c r="B5722" s="321" t="s">
        <v>12253</v>
      </c>
    </row>
    <row r="5723" spans="1:2">
      <c r="A5723" s="321" t="s">
        <v>12254</v>
      </c>
      <c r="B5723" s="321" t="s">
        <v>12255</v>
      </c>
    </row>
    <row r="5724" spans="1:2">
      <c r="A5724" s="321" t="s">
        <v>12256</v>
      </c>
      <c r="B5724" s="321" t="s">
        <v>12257</v>
      </c>
    </row>
    <row r="5725" spans="1:2">
      <c r="A5725" s="321" t="s">
        <v>12258</v>
      </c>
      <c r="B5725" s="321" t="s">
        <v>12259</v>
      </c>
    </row>
    <row r="5726" spans="1:2">
      <c r="A5726" s="321" t="s">
        <v>12260</v>
      </c>
      <c r="B5726" s="321" t="s">
        <v>12261</v>
      </c>
    </row>
    <row r="5727" spans="1:2">
      <c r="A5727" s="321" t="s">
        <v>12262</v>
      </c>
      <c r="B5727" s="321" t="s">
        <v>12263</v>
      </c>
    </row>
    <row r="5728" spans="1:2">
      <c r="A5728" s="321" t="s">
        <v>12264</v>
      </c>
      <c r="B5728" s="321" t="s">
        <v>12265</v>
      </c>
    </row>
    <row r="5729" spans="1:2">
      <c r="A5729" s="321" t="s">
        <v>12266</v>
      </c>
      <c r="B5729" s="321" t="s">
        <v>12267</v>
      </c>
    </row>
    <row r="5730" spans="1:2">
      <c r="A5730" s="321" t="s">
        <v>12268</v>
      </c>
      <c r="B5730" s="321" t="s">
        <v>12269</v>
      </c>
    </row>
    <row r="5731" spans="1:2">
      <c r="A5731" s="321" t="s">
        <v>12270</v>
      </c>
      <c r="B5731" s="321" t="s">
        <v>12271</v>
      </c>
    </row>
    <row r="5732" spans="1:2">
      <c r="A5732" s="321" t="s">
        <v>12272</v>
      </c>
      <c r="B5732" s="321" t="s">
        <v>12273</v>
      </c>
    </row>
    <row r="5733" spans="1:2">
      <c r="A5733" s="321" t="s">
        <v>12274</v>
      </c>
      <c r="B5733" s="321" t="s">
        <v>12275</v>
      </c>
    </row>
    <row r="5734" spans="1:2">
      <c r="A5734" s="321" t="s">
        <v>12276</v>
      </c>
      <c r="B5734" s="321" t="s">
        <v>12277</v>
      </c>
    </row>
    <row r="5735" spans="1:2">
      <c r="A5735" s="321" t="s">
        <v>12278</v>
      </c>
      <c r="B5735" s="321" t="s">
        <v>12279</v>
      </c>
    </row>
    <row r="5736" spans="1:2">
      <c r="A5736" s="321" t="s">
        <v>12280</v>
      </c>
      <c r="B5736" s="321" t="s">
        <v>12281</v>
      </c>
    </row>
    <row r="5737" spans="1:2">
      <c r="A5737" s="321" t="s">
        <v>12282</v>
      </c>
      <c r="B5737" s="321" t="s">
        <v>12283</v>
      </c>
    </row>
    <row r="5738" spans="1:2">
      <c r="A5738" s="321" t="s">
        <v>12284</v>
      </c>
      <c r="B5738" s="321" t="s">
        <v>12285</v>
      </c>
    </row>
    <row r="5739" spans="1:2">
      <c r="A5739" s="321" t="s">
        <v>12286</v>
      </c>
      <c r="B5739" s="321" t="s">
        <v>12287</v>
      </c>
    </row>
    <row r="5740" spans="1:2">
      <c r="A5740" s="321" t="s">
        <v>12288</v>
      </c>
      <c r="B5740" s="321" t="s">
        <v>12289</v>
      </c>
    </row>
    <row r="5741" spans="1:2">
      <c r="A5741" s="321" t="s">
        <v>12290</v>
      </c>
      <c r="B5741" s="321" t="s">
        <v>12291</v>
      </c>
    </row>
    <row r="5742" spans="1:2">
      <c r="A5742" s="321" t="s">
        <v>12292</v>
      </c>
      <c r="B5742" s="321" t="s">
        <v>12293</v>
      </c>
    </row>
    <row r="5743" spans="1:2">
      <c r="A5743" s="321" t="s">
        <v>12294</v>
      </c>
      <c r="B5743" s="321" t="s">
        <v>12295</v>
      </c>
    </row>
    <row r="5744" spans="1:2">
      <c r="A5744" s="321" t="s">
        <v>12296</v>
      </c>
      <c r="B5744" s="321" t="s">
        <v>12297</v>
      </c>
    </row>
    <row r="5745" spans="1:2">
      <c r="A5745" s="321" t="s">
        <v>12298</v>
      </c>
      <c r="B5745" s="321" t="s">
        <v>12299</v>
      </c>
    </row>
    <row r="5746" spans="1:2">
      <c r="A5746" s="321" t="s">
        <v>12300</v>
      </c>
      <c r="B5746" s="321" t="s">
        <v>12301</v>
      </c>
    </row>
    <row r="5747" spans="1:2">
      <c r="A5747" s="321" t="s">
        <v>12302</v>
      </c>
      <c r="B5747" s="321" t="s">
        <v>12303</v>
      </c>
    </row>
    <row r="5748" spans="1:2">
      <c r="A5748" s="321" t="s">
        <v>12304</v>
      </c>
      <c r="B5748" s="321" t="s">
        <v>12305</v>
      </c>
    </row>
    <row r="5749" spans="1:2">
      <c r="A5749" s="321" t="s">
        <v>12306</v>
      </c>
      <c r="B5749" s="321" t="s">
        <v>12307</v>
      </c>
    </row>
    <row r="5750" spans="1:2">
      <c r="A5750" s="321" t="s">
        <v>12308</v>
      </c>
      <c r="B5750" s="321" t="s">
        <v>12309</v>
      </c>
    </row>
    <row r="5751" spans="1:2">
      <c r="A5751" s="321" t="s">
        <v>12310</v>
      </c>
      <c r="B5751" s="321" t="s">
        <v>12311</v>
      </c>
    </row>
    <row r="5752" spans="1:2">
      <c r="A5752" s="321" t="s">
        <v>12312</v>
      </c>
      <c r="B5752" s="321" t="s">
        <v>12313</v>
      </c>
    </row>
    <row r="5753" spans="1:2">
      <c r="A5753" s="321" t="s">
        <v>12314</v>
      </c>
      <c r="B5753" s="321" t="s">
        <v>12315</v>
      </c>
    </row>
    <row r="5754" spans="1:2">
      <c r="A5754" s="321" t="s">
        <v>12316</v>
      </c>
      <c r="B5754" s="321" t="s">
        <v>12317</v>
      </c>
    </row>
    <row r="5755" spans="1:2">
      <c r="A5755" s="321" t="s">
        <v>12318</v>
      </c>
      <c r="B5755" s="321" t="s">
        <v>12319</v>
      </c>
    </row>
    <row r="5756" spans="1:2">
      <c r="A5756" s="321" t="s">
        <v>12320</v>
      </c>
      <c r="B5756" s="321" t="s">
        <v>12321</v>
      </c>
    </row>
    <row r="5757" spans="1:2">
      <c r="A5757" s="321" t="s">
        <v>12322</v>
      </c>
      <c r="B5757" s="321" t="s">
        <v>12323</v>
      </c>
    </row>
    <row r="5758" spans="1:2">
      <c r="A5758" s="321" t="s">
        <v>12324</v>
      </c>
      <c r="B5758" s="321" t="s">
        <v>12325</v>
      </c>
    </row>
    <row r="5759" spans="1:2">
      <c r="A5759" s="321" t="s">
        <v>12326</v>
      </c>
      <c r="B5759" s="321" t="s">
        <v>12327</v>
      </c>
    </row>
    <row r="5760" spans="1:2">
      <c r="A5760" s="321" t="s">
        <v>12328</v>
      </c>
      <c r="B5760" s="321" t="s">
        <v>12329</v>
      </c>
    </row>
    <row r="5761" spans="1:2">
      <c r="A5761" s="321" t="s">
        <v>12330</v>
      </c>
      <c r="B5761" s="321" t="s">
        <v>12331</v>
      </c>
    </row>
    <row r="5762" spans="1:2">
      <c r="A5762" s="321" t="s">
        <v>12332</v>
      </c>
      <c r="B5762" s="321" t="s">
        <v>12333</v>
      </c>
    </row>
    <row r="5763" spans="1:2">
      <c r="A5763" s="321" t="s">
        <v>12334</v>
      </c>
      <c r="B5763" s="321" t="s">
        <v>12335</v>
      </c>
    </row>
    <row r="5764" spans="1:2">
      <c r="A5764" s="321" t="s">
        <v>12336</v>
      </c>
      <c r="B5764" s="321" t="s">
        <v>12337</v>
      </c>
    </row>
    <row r="5765" spans="1:2">
      <c r="A5765" s="321" t="s">
        <v>12338</v>
      </c>
      <c r="B5765" s="321" t="s">
        <v>12339</v>
      </c>
    </row>
    <row r="5766" spans="1:2">
      <c r="A5766" s="321" t="s">
        <v>12340</v>
      </c>
      <c r="B5766" s="321" t="s">
        <v>12341</v>
      </c>
    </row>
    <row r="5767" spans="1:2">
      <c r="A5767" s="321" t="s">
        <v>12342</v>
      </c>
      <c r="B5767" s="321" t="s">
        <v>12343</v>
      </c>
    </row>
    <row r="5768" spans="1:2">
      <c r="A5768" s="321" t="s">
        <v>12344</v>
      </c>
      <c r="B5768" s="321" t="s">
        <v>12345</v>
      </c>
    </row>
    <row r="5769" spans="1:2">
      <c r="A5769" s="321" t="s">
        <v>12346</v>
      </c>
      <c r="B5769" s="321" t="s">
        <v>12347</v>
      </c>
    </row>
    <row r="5770" spans="1:2">
      <c r="A5770" s="321" t="s">
        <v>12348</v>
      </c>
      <c r="B5770" s="321" t="s">
        <v>12349</v>
      </c>
    </row>
    <row r="5771" spans="1:2">
      <c r="A5771" s="321" t="s">
        <v>12350</v>
      </c>
      <c r="B5771" s="321" t="s">
        <v>12351</v>
      </c>
    </row>
    <row r="5772" spans="1:2">
      <c r="A5772" s="321" t="s">
        <v>12352</v>
      </c>
      <c r="B5772" s="321" t="s">
        <v>12353</v>
      </c>
    </row>
    <row r="5773" spans="1:2">
      <c r="A5773" s="321" t="s">
        <v>12354</v>
      </c>
      <c r="B5773" s="321" t="s">
        <v>12355</v>
      </c>
    </row>
    <row r="5774" spans="1:2">
      <c r="A5774" s="321" t="s">
        <v>12356</v>
      </c>
      <c r="B5774" s="321" t="s">
        <v>12357</v>
      </c>
    </row>
    <row r="5775" spans="1:2">
      <c r="A5775" s="321" t="s">
        <v>12358</v>
      </c>
      <c r="B5775" s="321" t="s">
        <v>12359</v>
      </c>
    </row>
    <row r="5776" spans="1:2">
      <c r="A5776" s="321" t="s">
        <v>12360</v>
      </c>
      <c r="B5776" s="321" t="s">
        <v>12361</v>
      </c>
    </row>
    <row r="5777" spans="1:2">
      <c r="A5777" s="321" t="s">
        <v>12362</v>
      </c>
      <c r="B5777" s="321" t="s">
        <v>12363</v>
      </c>
    </row>
    <row r="5778" spans="1:2">
      <c r="A5778" s="321" t="s">
        <v>12364</v>
      </c>
      <c r="B5778" s="321" t="s">
        <v>12365</v>
      </c>
    </row>
    <row r="5779" spans="1:2">
      <c r="A5779" s="321" t="s">
        <v>12366</v>
      </c>
      <c r="B5779" s="321" t="s">
        <v>12367</v>
      </c>
    </row>
    <row r="5780" spans="1:2">
      <c r="A5780" s="321" t="s">
        <v>12368</v>
      </c>
      <c r="B5780" s="321" t="s">
        <v>12369</v>
      </c>
    </row>
    <row r="5781" spans="1:2">
      <c r="A5781" s="321" t="s">
        <v>12370</v>
      </c>
      <c r="B5781" s="321" t="s">
        <v>12371</v>
      </c>
    </row>
    <row r="5782" spans="1:2">
      <c r="A5782" s="321" t="s">
        <v>12372</v>
      </c>
      <c r="B5782" s="321" t="s">
        <v>12373</v>
      </c>
    </row>
    <row r="5783" spans="1:2">
      <c r="A5783" s="321" t="s">
        <v>12374</v>
      </c>
      <c r="B5783" s="321" t="s">
        <v>12375</v>
      </c>
    </row>
    <row r="5784" spans="1:2">
      <c r="A5784" s="321" t="s">
        <v>12376</v>
      </c>
      <c r="B5784" s="321" t="s">
        <v>12377</v>
      </c>
    </row>
    <row r="5785" spans="1:2">
      <c r="A5785" s="321" t="s">
        <v>12378</v>
      </c>
      <c r="B5785" s="321" t="s">
        <v>12379</v>
      </c>
    </row>
    <row r="5786" spans="1:2">
      <c r="A5786" s="321" t="s">
        <v>12380</v>
      </c>
      <c r="B5786" s="321" t="s">
        <v>12381</v>
      </c>
    </row>
    <row r="5787" spans="1:2">
      <c r="A5787" s="321" t="s">
        <v>12382</v>
      </c>
      <c r="B5787" s="321" t="s">
        <v>12383</v>
      </c>
    </row>
    <row r="5788" spans="1:2">
      <c r="A5788" s="321" t="s">
        <v>12384</v>
      </c>
      <c r="B5788" s="321" t="s">
        <v>12385</v>
      </c>
    </row>
    <row r="5789" spans="1:2">
      <c r="A5789" s="321" t="s">
        <v>12386</v>
      </c>
      <c r="B5789" s="321" t="s">
        <v>12387</v>
      </c>
    </row>
    <row r="5790" spans="1:2">
      <c r="A5790" s="321" t="s">
        <v>12388</v>
      </c>
      <c r="B5790" s="321" t="s">
        <v>12389</v>
      </c>
    </row>
    <row r="5791" spans="1:2">
      <c r="A5791" s="321" t="s">
        <v>12390</v>
      </c>
      <c r="B5791" s="321" t="s">
        <v>12391</v>
      </c>
    </row>
    <row r="5792" spans="1:2">
      <c r="A5792" s="321" t="s">
        <v>12392</v>
      </c>
      <c r="B5792" s="321" t="s">
        <v>12393</v>
      </c>
    </row>
    <row r="5793" spans="1:2">
      <c r="A5793" s="321" t="s">
        <v>12394</v>
      </c>
      <c r="B5793" s="321" t="s">
        <v>12395</v>
      </c>
    </row>
    <row r="5794" spans="1:2">
      <c r="A5794" s="321" t="s">
        <v>12396</v>
      </c>
      <c r="B5794" s="321" t="s">
        <v>12397</v>
      </c>
    </row>
    <row r="5795" spans="1:2">
      <c r="A5795" s="321" t="s">
        <v>12398</v>
      </c>
      <c r="B5795" s="321" t="s">
        <v>12399</v>
      </c>
    </row>
    <row r="5796" spans="1:2">
      <c r="A5796" s="321" t="s">
        <v>12400</v>
      </c>
      <c r="B5796" s="321" t="s">
        <v>12401</v>
      </c>
    </row>
    <row r="5797" spans="1:2">
      <c r="A5797" s="321" t="s">
        <v>12402</v>
      </c>
      <c r="B5797" s="321" t="s">
        <v>12403</v>
      </c>
    </row>
    <row r="5798" spans="1:2">
      <c r="A5798" s="321" t="s">
        <v>12404</v>
      </c>
      <c r="B5798" s="321" t="s">
        <v>12405</v>
      </c>
    </row>
    <row r="5799" spans="1:2">
      <c r="A5799" s="321" t="s">
        <v>12406</v>
      </c>
      <c r="B5799" s="321" t="s">
        <v>12407</v>
      </c>
    </row>
    <row r="5800" spans="1:2">
      <c r="A5800" s="321" t="s">
        <v>12408</v>
      </c>
      <c r="B5800" s="321" t="s">
        <v>12409</v>
      </c>
    </row>
    <row r="5801" spans="1:2">
      <c r="A5801" s="321" t="s">
        <v>12410</v>
      </c>
      <c r="B5801" s="321" t="s">
        <v>12411</v>
      </c>
    </row>
    <row r="5802" spans="1:2">
      <c r="A5802" s="321" t="s">
        <v>12412</v>
      </c>
      <c r="B5802" s="321" t="s">
        <v>12413</v>
      </c>
    </row>
    <row r="5803" spans="1:2">
      <c r="A5803" s="321" t="s">
        <v>12414</v>
      </c>
      <c r="B5803" s="321" t="s">
        <v>12415</v>
      </c>
    </row>
    <row r="5804" spans="1:2">
      <c r="A5804" s="321" t="s">
        <v>12416</v>
      </c>
      <c r="B5804" s="321" t="s">
        <v>12417</v>
      </c>
    </row>
    <row r="5805" spans="1:2">
      <c r="A5805" s="321" t="s">
        <v>12418</v>
      </c>
      <c r="B5805" s="321" t="s">
        <v>12419</v>
      </c>
    </row>
    <row r="5806" spans="1:2">
      <c r="A5806" s="321" t="s">
        <v>12420</v>
      </c>
      <c r="B5806" s="321" t="s">
        <v>12421</v>
      </c>
    </row>
    <row r="5807" spans="1:2">
      <c r="A5807" s="321" t="s">
        <v>12422</v>
      </c>
      <c r="B5807" s="321" t="s">
        <v>12423</v>
      </c>
    </row>
    <row r="5808" spans="1:2">
      <c r="A5808" s="321" t="s">
        <v>12424</v>
      </c>
      <c r="B5808" s="321" t="s">
        <v>12425</v>
      </c>
    </row>
    <row r="5809" spans="1:2">
      <c r="A5809" s="321" t="s">
        <v>12426</v>
      </c>
      <c r="B5809" s="321" t="s">
        <v>12427</v>
      </c>
    </row>
    <row r="5810" spans="1:2">
      <c r="A5810" s="321" t="s">
        <v>12428</v>
      </c>
      <c r="B5810" s="321" t="s">
        <v>12429</v>
      </c>
    </row>
    <row r="5811" spans="1:2">
      <c r="A5811" s="321" t="s">
        <v>12430</v>
      </c>
      <c r="B5811" s="321" t="s">
        <v>12431</v>
      </c>
    </row>
    <row r="5812" spans="1:2">
      <c r="A5812" s="321" t="s">
        <v>12432</v>
      </c>
      <c r="B5812" s="321" t="s">
        <v>12433</v>
      </c>
    </row>
    <row r="5813" spans="1:2">
      <c r="A5813" s="321" t="s">
        <v>12434</v>
      </c>
      <c r="B5813" s="321" t="s">
        <v>12435</v>
      </c>
    </row>
    <row r="5814" spans="1:2">
      <c r="A5814" s="321" t="s">
        <v>12436</v>
      </c>
      <c r="B5814" s="321" t="s">
        <v>12437</v>
      </c>
    </row>
    <row r="5815" spans="1:2">
      <c r="A5815" s="321" t="s">
        <v>12438</v>
      </c>
      <c r="B5815" s="321" t="s">
        <v>12439</v>
      </c>
    </row>
    <row r="5816" spans="1:2">
      <c r="A5816" s="321" t="s">
        <v>12440</v>
      </c>
      <c r="B5816" s="321" t="s">
        <v>12441</v>
      </c>
    </row>
    <row r="5817" spans="1:2">
      <c r="A5817" s="321" t="s">
        <v>12442</v>
      </c>
      <c r="B5817" s="321" t="s">
        <v>12443</v>
      </c>
    </row>
    <row r="5818" spans="1:2">
      <c r="A5818" s="321" t="s">
        <v>12444</v>
      </c>
      <c r="B5818" s="321" t="s">
        <v>12445</v>
      </c>
    </row>
    <row r="5819" spans="1:2">
      <c r="A5819" s="321" t="s">
        <v>12446</v>
      </c>
      <c r="B5819" s="321" t="s">
        <v>12447</v>
      </c>
    </row>
    <row r="5820" spans="1:2">
      <c r="A5820" s="321" t="s">
        <v>12448</v>
      </c>
      <c r="B5820" s="321" t="s">
        <v>12449</v>
      </c>
    </row>
    <row r="5821" spans="1:2">
      <c r="A5821" s="321" t="s">
        <v>12450</v>
      </c>
      <c r="B5821" s="321" t="s">
        <v>12451</v>
      </c>
    </row>
    <row r="5822" spans="1:2">
      <c r="A5822" s="321" t="s">
        <v>12452</v>
      </c>
      <c r="B5822" s="321" t="s">
        <v>12453</v>
      </c>
    </row>
    <row r="5823" spans="1:2">
      <c r="A5823" s="321" t="s">
        <v>12454</v>
      </c>
      <c r="B5823" s="321" t="s">
        <v>12455</v>
      </c>
    </row>
    <row r="5824" spans="1:2">
      <c r="A5824" s="321" t="s">
        <v>12456</v>
      </c>
      <c r="B5824" s="321" t="s">
        <v>12457</v>
      </c>
    </row>
    <row r="5825" spans="1:2">
      <c r="A5825" s="321" t="s">
        <v>12458</v>
      </c>
      <c r="B5825" s="321" t="s">
        <v>12459</v>
      </c>
    </row>
    <row r="5826" spans="1:2">
      <c r="A5826" s="321" t="s">
        <v>12460</v>
      </c>
      <c r="B5826" s="321" t="s">
        <v>12461</v>
      </c>
    </row>
    <row r="5827" spans="1:2">
      <c r="A5827" s="321" t="s">
        <v>12462</v>
      </c>
      <c r="B5827" s="321" t="s">
        <v>12463</v>
      </c>
    </row>
    <row r="5828" spans="1:2">
      <c r="A5828" s="321" t="s">
        <v>12464</v>
      </c>
      <c r="B5828" s="321" t="s">
        <v>12465</v>
      </c>
    </row>
    <row r="5829" spans="1:2">
      <c r="A5829" s="321" t="s">
        <v>12466</v>
      </c>
      <c r="B5829" s="321" t="s">
        <v>12467</v>
      </c>
    </row>
    <row r="5830" spans="1:2">
      <c r="A5830" s="321" t="s">
        <v>12468</v>
      </c>
      <c r="B5830" s="321" t="s">
        <v>12469</v>
      </c>
    </row>
    <row r="5831" spans="1:2">
      <c r="A5831" s="321" t="s">
        <v>12470</v>
      </c>
      <c r="B5831" s="321" t="s">
        <v>12471</v>
      </c>
    </row>
    <row r="5832" spans="1:2">
      <c r="A5832" s="321" t="s">
        <v>12472</v>
      </c>
      <c r="B5832" s="321" t="s">
        <v>12473</v>
      </c>
    </row>
    <row r="5833" spans="1:2">
      <c r="A5833" s="321" t="s">
        <v>12474</v>
      </c>
      <c r="B5833" s="321" t="s">
        <v>12475</v>
      </c>
    </row>
    <row r="5834" spans="1:2">
      <c r="A5834" s="321" t="s">
        <v>12476</v>
      </c>
      <c r="B5834" s="321" t="s">
        <v>12477</v>
      </c>
    </row>
    <row r="5835" spans="1:2">
      <c r="A5835" s="321" t="s">
        <v>12478</v>
      </c>
      <c r="B5835" s="321" t="s">
        <v>12479</v>
      </c>
    </row>
    <row r="5836" spans="1:2">
      <c r="A5836" s="321" t="s">
        <v>12480</v>
      </c>
      <c r="B5836" s="321" t="s">
        <v>12481</v>
      </c>
    </row>
    <row r="5837" spans="1:2">
      <c r="A5837" s="321" t="s">
        <v>12482</v>
      </c>
      <c r="B5837" s="321" t="s">
        <v>12483</v>
      </c>
    </row>
    <row r="5838" spans="1:2">
      <c r="A5838" s="321" t="s">
        <v>12484</v>
      </c>
      <c r="B5838" s="321" t="s">
        <v>12485</v>
      </c>
    </row>
    <row r="5839" spans="1:2">
      <c r="A5839" s="321" t="s">
        <v>12486</v>
      </c>
      <c r="B5839" s="321" t="s">
        <v>12487</v>
      </c>
    </row>
    <row r="5840" spans="1:2">
      <c r="A5840" s="321" t="s">
        <v>12488</v>
      </c>
      <c r="B5840" s="321" t="s">
        <v>12489</v>
      </c>
    </row>
    <row r="5841" spans="1:2">
      <c r="A5841" s="321" t="s">
        <v>12490</v>
      </c>
      <c r="B5841" s="321" t="s">
        <v>12491</v>
      </c>
    </row>
    <row r="5842" spans="1:2">
      <c r="A5842" s="321" t="s">
        <v>12492</v>
      </c>
      <c r="B5842" s="321" t="s">
        <v>12493</v>
      </c>
    </row>
    <row r="5843" spans="1:2">
      <c r="A5843" s="321" t="s">
        <v>12494</v>
      </c>
      <c r="B5843" s="321" t="s">
        <v>12495</v>
      </c>
    </row>
    <row r="5844" spans="1:2">
      <c r="A5844" s="321" t="s">
        <v>12496</v>
      </c>
      <c r="B5844" s="321" t="s">
        <v>12497</v>
      </c>
    </row>
    <row r="5845" spans="1:2">
      <c r="A5845" s="321" t="s">
        <v>12498</v>
      </c>
      <c r="B5845" s="321" t="s">
        <v>12499</v>
      </c>
    </row>
    <row r="5846" spans="1:2">
      <c r="A5846" s="321" t="s">
        <v>12500</v>
      </c>
      <c r="B5846" s="321" t="s">
        <v>12501</v>
      </c>
    </row>
    <row r="5847" spans="1:2">
      <c r="A5847" s="321" t="s">
        <v>12502</v>
      </c>
      <c r="B5847" s="321" t="s">
        <v>12503</v>
      </c>
    </row>
    <row r="5848" spans="1:2">
      <c r="A5848" s="321" t="s">
        <v>12504</v>
      </c>
      <c r="B5848" s="321" t="s">
        <v>12505</v>
      </c>
    </row>
    <row r="5849" spans="1:2">
      <c r="A5849" s="321" t="s">
        <v>12506</v>
      </c>
      <c r="B5849" s="321" t="s">
        <v>12507</v>
      </c>
    </row>
    <row r="5850" spans="1:2">
      <c r="A5850" s="321" t="s">
        <v>12508</v>
      </c>
      <c r="B5850" s="321" t="s">
        <v>12509</v>
      </c>
    </row>
    <row r="5851" spans="1:2">
      <c r="A5851" s="321" t="s">
        <v>12510</v>
      </c>
      <c r="B5851" s="321" t="s">
        <v>12511</v>
      </c>
    </row>
    <row r="5852" spans="1:2">
      <c r="A5852" s="321" t="s">
        <v>12512</v>
      </c>
      <c r="B5852" s="321" t="s">
        <v>12513</v>
      </c>
    </row>
    <row r="5853" spans="1:2">
      <c r="A5853" s="321" t="s">
        <v>12514</v>
      </c>
      <c r="B5853" s="321" t="s">
        <v>12515</v>
      </c>
    </row>
    <row r="5854" spans="1:2">
      <c r="A5854" s="321" t="s">
        <v>12516</v>
      </c>
      <c r="B5854" s="321" t="s">
        <v>12517</v>
      </c>
    </row>
    <row r="5855" spans="1:2">
      <c r="A5855" s="321" t="s">
        <v>12518</v>
      </c>
      <c r="B5855" s="321" t="s">
        <v>12519</v>
      </c>
    </row>
    <row r="5856" spans="1:2">
      <c r="A5856" s="321" t="s">
        <v>12520</v>
      </c>
      <c r="B5856" s="321" t="s">
        <v>12521</v>
      </c>
    </row>
    <row r="5857" spans="1:2">
      <c r="A5857" s="321" t="s">
        <v>12522</v>
      </c>
      <c r="B5857" s="321" t="s">
        <v>12523</v>
      </c>
    </row>
    <row r="5858" spans="1:2">
      <c r="A5858" s="321" t="s">
        <v>12524</v>
      </c>
      <c r="B5858" s="321" t="s">
        <v>12525</v>
      </c>
    </row>
    <row r="5859" spans="1:2">
      <c r="A5859" s="321" t="s">
        <v>12526</v>
      </c>
      <c r="B5859" s="321" t="s">
        <v>12527</v>
      </c>
    </row>
    <row r="5860" spans="1:2">
      <c r="A5860" s="321" t="s">
        <v>12528</v>
      </c>
      <c r="B5860" s="321" t="s">
        <v>12529</v>
      </c>
    </row>
    <row r="5861" spans="1:2">
      <c r="A5861" s="321" t="s">
        <v>12530</v>
      </c>
      <c r="B5861" s="321" t="s">
        <v>12531</v>
      </c>
    </row>
    <row r="5862" spans="1:2">
      <c r="A5862" s="321" t="s">
        <v>12532</v>
      </c>
      <c r="B5862" s="321" t="s">
        <v>12533</v>
      </c>
    </row>
    <row r="5863" spans="1:2">
      <c r="A5863" s="321" t="s">
        <v>12534</v>
      </c>
      <c r="B5863" s="321" t="s">
        <v>12535</v>
      </c>
    </row>
    <row r="5864" spans="1:2">
      <c r="A5864" s="321" t="s">
        <v>12536</v>
      </c>
      <c r="B5864" s="321" t="s">
        <v>12537</v>
      </c>
    </row>
    <row r="5865" spans="1:2">
      <c r="A5865" s="321" t="s">
        <v>12538</v>
      </c>
      <c r="B5865" s="321" t="s">
        <v>12539</v>
      </c>
    </row>
    <row r="5866" spans="1:2">
      <c r="A5866" s="321" t="s">
        <v>12540</v>
      </c>
      <c r="B5866" s="321" t="s">
        <v>12541</v>
      </c>
    </row>
    <row r="5867" spans="1:2">
      <c r="A5867" s="321" t="s">
        <v>12542</v>
      </c>
      <c r="B5867" s="321" t="s">
        <v>12543</v>
      </c>
    </row>
    <row r="5868" spans="1:2">
      <c r="A5868" s="321" t="s">
        <v>12544</v>
      </c>
      <c r="B5868" s="321" t="s">
        <v>12545</v>
      </c>
    </row>
    <row r="5869" spans="1:2">
      <c r="A5869" s="321" t="s">
        <v>12546</v>
      </c>
      <c r="B5869" s="321" t="s">
        <v>12547</v>
      </c>
    </row>
    <row r="5870" spans="1:2">
      <c r="A5870" s="321" t="s">
        <v>12548</v>
      </c>
      <c r="B5870" s="321" t="s">
        <v>12549</v>
      </c>
    </row>
    <row r="5871" spans="1:2">
      <c r="A5871" s="321" t="s">
        <v>12550</v>
      </c>
      <c r="B5871" s="321" t="s">
        <v>12551</v>
      </c>
    </row>
    <row r="5872" spans="1:2">
      <c r="A5872" s="321" t="s">
        <v>12552</v>
      </c>
      <c r="B5872" s="321" t="s">
        <v>12553</v>
      </c>
    </row>
    <row r="5873" spans="1:2">
      <c r="A5873" s="321" t="s">
        <v>12554</v>
      </c>
      <c r="B5873" s="321" t="s">
        <v>12555</v>
      </c>
    </row>
    <row r="5874" spans="1:2">
      <c r="A5874" s="321" t="s">
        <v>12556</v>
      </c>
      <c r="B5874" s="321" t="s">
        <v>12557</v>
      </c>
    </row>
    <row r="5875" spans="1:2">
      <c r="A5875" s="321" t="s">
        <v>12558</v>
      </c>
      <c r="B5875" s="321" t="s">
        <v>12559</v>
      </c>
    </row>
    <row r="5876" spans="1:2">
      <c r="A5876" s="321" t="s">
        <v>12560</v>
      </c>
      <c r="B5876" s="321" t="s">
        <v>12561</v>
      </c>
    </row>
    <row r="5877" spans="1:2">
      <c r="A5877" s="321" t="s">
        <v>12562</v>
      </c>
      <c r="B5877" s="321" t="s">
        <v>12563</v>
      </c>
    </row>
    <row r="5878" spans="1:2">
      <c r="A5878" s="321" t="s">
        <v>12564</v>
      </c>
      <c r="B5878" s="321" t="s">
        <v>12565</v>
      </c>
    </row>
    <row r="5879" spans="1:2">
      <c r="A5879" s="321" t="s">
        <v>12566</v>
      </c>
      <c r="B5879" s="321" t="s">
        <v>12567</v>
      </c>
    </row>
    <row r="5880" spans="1:2">
      <c r="A5880" s="321" t="s">
        <v>12568</v>
      </c>
      <c r="B5880" s="321" t="s">
        <v>12569</v>
      </c>
    </row>
    <row r="5881" spans="1:2">
      <c r="A5881" s="321" t="s">
        <v>12570</v>
      </c>
      <c r="B5881" s="321" t="s">
        <v>12571</v>
      </c>
    </row>
    <row r="5882" spans="1:2">
      <c r="A5882" s="321" t="s">
        <v>12572</v>
      </c>
      <c r="B5882" s="321" t="s">
        <v>12573</v>
      </c>
    </row>
    <row r="5883" spans="1:2">
      <c r="A5883" s="321" t="s">
        <v>12574</v>
      </c>
      <c r="B5883" s="321" t="s">
        <v>12575</v>
      </c>
    </row>
    <row r="5884" spans="1:2">
      <c r="A5884" s="321" t="s">
        <v>12576</v>
      </c>
      <c r="B5884" s="321" t="s">
        <v>12577</v>
      </c>
    </row>
    <row r="5885" spans="1:2">
      <c r="A5885" s="321" t="s">
        <v>12578</v>
      </c>
      <c r="B5885" s="321" t="s">
        <v>12579</v>
      </c>
    </row>
    <row r="5886" spans="1:2">
      <c r="A5886" s="321" t="s">
        <v>12580</v>
      </c>
      <c r="B5886" s="321" t="s">
        <v>12581</v>
      </c>
    </row>
    <row r="5887" spans="1:2">
      <c r="A5887" s="321" t="s">
        <v>12582</v>
      </c>
      <c r="B5887" s="321" t="s">
        <v>12583</v>
      </c>
    </row>
    <row r="5888" spans="1:2">
      <c r="A5888" s="321" t="s">
        <v>12584</v>
      </c>
      <c r="B5888" s="321" t="s">
        <v>12585</v>
      </c>
    </row>
    <row r="5889" spans="1:2">
      <c r="A5889" s="321" t="s">
        <v>12586</v>
      </c>
      <c r="B5889" s="321" t="s">
        <v>12587</v>
      </c>
    </row>
    <row r="5890" spans="1:2">
      <c r="A5890" s="321" t="s">
        <v>12588</v>
      </c>
      <c r="B5890" s="321" t="s">
        <v>12589</v>
      </c>
    </row>
    <row r="5891" spans="1:2">
      <c r="A5891" s="321" t="s">
        <v>12590</v>
      </c>
      <c r="B5891" s="321" t="s">
        <v>12591</v>
      </c>
    </row>
    <row r="5892" spans="1:2">
      <c r="A5892" s="321" t="s">
        <v>12592</v>
      </c>
      <c r="B5892" s="321" t="s">
        <v>12593</v>
      </c>
    </row>
    <row r="5893" spans="1:2">
      <c r="A5893" s="321" t="s">
        <v>12594</v>
      </c>
      <c r="B5893" s="321" t="s">
        <v>12595</v>
      </c>
    </row>
    <row r="5894" spans="1:2">
      <c r="A5894" s="321" t="s">
        <v>12596</v>
      </c>
      <c r="B5894" s="321" t="s">
        <v>12597</v>
      </c>
    </row>
    <row r="5895" spans="1:2">
      <c r="A5895" s="321" t="s">
        <v>12598</v>
      </c>
      <c r="B5895" s="321" t="s">
        <v>12599</v>
      </c>
    </row>
    <row r="5896" spans="1:2">
      <c r="A5896" s="321" t="s">
        <v>12600</v>
      </c>
      <c r="B5896" s="321" t="s">
        <v>12601</v>
      </c>
    </row>
    <row r="5897" spans="1:2">
      <c r="A5897" s="321" t="s">
        <v>12602</v>
      </c>
      <c r="B5897" s="321" t="s">
        <v>12603</v>
      </c>
    </row>
    <row r="5898" spans="1:2">
      <c r="A5898" s="321" t="s">
        <v>12604</v>
      </c>
      <c r="B5898" s="321" t="s">
        <v>12605</v>
      </c>
    </row>
    <row r="5899" spans="1:2">
      <c r="A5899" s="321" t="s">
        <v>12606</v>
      </c>
      <c r="B5899" s="321" t="s">
        <v>12607</v>
      </c>
    </row>
    <row r="5900" spans="1:2">
      <c r="A5900" s="321" t="s">
        <v>12608</v>
      </c>
      <c r="B5900" s="321" t="s">
        <v>12609</v>
      </c>
    </row>
    <row r="5901" spans="1:2">
      <c r="A5901" s="321" t="s">
        <v>12610</v>
      </c>
      <c r="B5901" s="321" t="s">
        <v>12611</v>
      </c>
    </row>
    <row r="5902" spans="1:2">
      <c r="A5902" s="321" t="s">
        <v>12612</v>
      </c>
      <c r="B5902" s="321" t="s">
        <v>12613</v>
      </c>
    </row>
    <row r="5903" spans="1:2">
      <c r="A5903" s="321" t="s">
        <v>12614</v>
      </c>
      <c r="B5903" s="321" t="s">
        <v>12615</v>
      </c>
    </row>
    <row r="5904" spans="1:2">
      <c r="A5904" s="321" t="s">
        <v>12616</v>
      </c>
      <c r="B5904" s="321" t="s">
        <v>12617</v>
      </c>
    </row>
    <row r="5905" spans="1:2">
      <c r="A5905" s="321" t="s">
        <v>12618</v>
      </c>
      <c r="B5905" s="321" t="s">
        <v>12619</v>
      </c>
    </row>
    <row r="5906" spans="1:2">
      <c r="A5906" s="321" t="s">
        <v>12620</v>
      </c>
      <c r="B5906" s="321" t="s">
        <v>12621</v>
      </c>
    </row>
    <row r="5907" spans="1:2">
      <c r="A5907" s="321" t="s">
        <v>12622</v>
      </c>
      <c r="B5907" s="321" t="s">
        <v>12623</v>
      </c>
    </row>
    <row r="5908" spans="1:2">
      <c r="A5908" s="321" t="s">
        <v>12624</v>
      </c>
      <c r="B5908" s="321" t="s">
        <v>12625</v>
      </c>
    </row>
    <row r="5909" spans="1:2">
      <c r="A5909" s="321" t="s">
        <v>12626</v>
      </c>
      <c r="B5909" s="321" t="s">
        <v>12627</v>
      </c>
    </row>
    <row r="5910" spans="1:2">
      <c r="A5910" s="321" t="s">
        <v>12628</v>
      </c>
      <c r="B5910" s="321" t="s">
        <v>12629</v>
      </c>
    </row>
    <row r="5911" spans="1:2">
      <c r="A5911" s="321" t="s">
        <v>12630</v>
      </c>
      <c r="B5911" s="321" t="s">
        <v>12631</v>
      </c>
    </row>
    <row r="5912" spans="1:2">
      <c r="A5912" s="321" t="s">
        <v>12632</v>
      </c>
      <c r="B5912" s="321" t="s">
        <v>12633</v>
      </c>
    </row>
    <row r="5913" spans="1:2">
      <c r="A5913" s="321" t="s">
        <v>12634</v>
      </c>
      <c r="B5913" s="321" t="s">
        <v>12635</v>
      </c>
    </row>
    <row r="5914" spans="1:2">
      <c r="A5914" s="321" t="s">
        <v>12636</v>
      </c>
      <c r="B5914" s="321" t="s">
        <v>12637</v>
      </c>
    </row>
    <row r="5915" spans="1:2">
      <c r="A5915" s="321" t="s">
        <v>12638</v>
      </c>
      <c r="B5915" s="321" t="s">
        <v>12639</v>
      </c>
    </row>
    <row r="5916" spans="1:2">
      <c r="A5916" s="321" t="s">
        <v>12640</v>
      </c>
      <c r="B5916" s="321" t="s">
        <v>12641</v>
      </c>
    </row>
    <row r="5917" spans="1:2">
      <c r="A5917" s="321" t="s">
        <v>12642</v>
      </c>
      <c r="B5917" s="321" t="s">
        <v>12643</v>
      </c>
    </row>
    <row r="5918" spans="1:2">
      <c r="A5918" s="321" t="s">
        <v>12644</v>
      </c>
      <c r="B5918" s="321" t="s">
        <v>12645</v>
      </c>
    </row>
    <row r="5919" spans="1:2">
      <c r="A5919" s="321" t="s">
        <v>12646</v>
      </c>
      <c r="B5919" s="321" t="s">
        <v>12647</v>
      </c>
    </row>
    <row r="5920" spans="1:2">
      <c r="A5920" s="321" t="s">
        <v>12648</v>
      </c>
      <c r="B5920" s="321" t="s">
        <v>12649</v>
      </c>
    </row>
    <row r="5921" spans="1:2">
      <c r="A5921" s="321" t="s">
        <v>12650</v>
      </c>
      <c r="B5921" s="321" t="s">
        <v>12651</v>
      </c>
    </row>
    <row r="5922" spans="1:2">
      <c r="A5922" s="321" t="s">
        <v>12652</v>
      </c>
      <c r="B5922" s="321" t="s">
        <v>12653</v>
      </c>
    </row>
    <row r="5923" spans="1:2">
      <c r="A5923" s="321" t="s">
        <v>12654</v>
      </c>
      <c r="B5923" s="321" t="s">
        <v>12655</v>
      </c>
    </row>
    <row r="5924" spans="1:2">
      <c r="A5924" s="321" t="s">
        <v>12656</v>
      </c>
      <c r="B5924" s="321" t="s">
        <v>12657</v>
      </c>
    </row>
    <row r="5925" spans="1:2">
      <c r="A5925" s="321" t="s">
        <v>12658</v>
      </c>
      <c r="B5925" s="321" t="s">
        <v>12659</v>
      </c>
    </row>
    <row r="5926" spans="1:2">
      <c r="A5926" s="321" t="s">
        <v>12660</v>
      </c>
      <c r="B5926" s="321" t="s">
        <v>12661</v>
      </c>
    </row>
    <row r="5927" spans="1:2">
      <c r="A5927" s="321" t="s">
        <v>12662</v>
      </c>
      <c r="B5927" s="321" t="s">
        <v>12663</v>
      </c>
    </row>
    <row r="5928" spans="1:2">
      <c r="A5928" s="321" t="s">
        <v>12664</v>
      </c>
      <c r="B5928" s="321" t="s">
        <v>12665</v>
      </c>
    </row>
    <row r="5929" spans="1:2">
      <c r="A5929" s="321" t="s">
        <v>12666</v>
      </c>
      <c r="B5929" s="321" t="s">
        <v>12667</v>
      </c>
    </row>
    <row r="5930" spans="1:2">
      <c r="A5930" s="321" t="s">
        <v>12668</v>
      </c>
      <c r="B5930" s="321" t="s">
        <v>12669</v>
      </c>
    </row>
    <row r="5931" spans="1:2">
      <c r="A5931" s="321" t="s">
        <v>12670</v>
      </c>
      <c r="B5931" s="321" t="s">
        <v>12671</v>
      </c>
    </row>
    <row r="5932" spans="1:2">
      <c r="A5932" s="321" t="s">
        <v>12672</v>
      </c>
      <c r="B5932" s="321" t="s">
        <v>12673</v>
      </c>
    </row>
    <row r="5933" spans="1:2">
      <c r="A5933" s="321" t="s">
        <v>12674</v>
      </c>
      <c r="B5933" s="321" t="s">
        <v>12675</v>
      </c>
    </row>
    <row r="5934" spans="1:2">
      <c r="A5934" s="321" t="s">
        <v>12676</v>
      </c>
      <c r="B5934" s="321" t="s">
        <v>12677</v>
      </c>
    </row>
    <row r="5935" spans="1:2">
      <c r="A5935" s="321" t="s">
        <v>12678</v>
      </c>
      <c r="B5935" s="321" t="s">
        <v>12679</v>
      </c>
    </row>
    <row r="5936" spans="1:2">
      <c r="A5936" s="321" t="s">
        <v>12680</v>
      </c>
      <c r="B5936" s="321" t="s">
        <v>12681</v>
      </c>
    </row>
    <row r="5937" spans="1:2">
      <c r="A5937" s="321" t="s">
        <v>12682</v>
      </c>
      <c r="B5937" s="321" t="s">
        <v>12683</v>
      </c>
    </row>
    <row r="5938" spans="1:2">
      <c r="A5938" s="321" t="s">
        <v>12684</v>
      </c>
      <c r="B5938" s="321" t="s">
        <v>12685</v>
      </c>
    </row>
    <row r="5939" spans="1:2">
      <c r="A5939" s="321" t="s">
        <v>12686</v>
      </c>
      <c r="B5939" s="321" t="s">
        <v>12687</v>
      </c>
    </row>
    <row r="5940" spans="1:2">
      <c r="A5940" s="321" t="s">
        <v>12688</v>
      </c>
      <c r="B5940" s="321" t="s">
        <v>12689</v>
      </c>
    </row>
    <row r="5941" spans="1:2">
      <c r="A5941" s="321" t="s">
        <v>12690</v>
      </c>
      <c r="B5941" s="321" t="s">
        <v>12691</v>
      </c>
    </row>
    <row r="5942" spans="1:2">
      <c r="A5942" s="321" t="s">
        <v>12692</v>
      </c>
      <c r="B5942" s="321" t="s">
        <v>12693</v>
      </c>
    </row>
    <row r="5943" spans="1:2">
      <c r="A5943" s="321" t="s">
        <v>12694</v>
      </c>
      <c r="B5943" s="321" t="s">
        <v>12695</v>
      </c>
    </row>
    <row r="5944" spans="1:2">
      <c r="A5944" s="321" t="s">
        <v>12696</v>
      </c>
      <c r="B5944" s="321" t="s">
        <v>12697</v>
      </c>
    </row>
    <row r="5945" spans="1:2">
      <c r="A5945" s="321" t="s">
        <v>12698</v>
      </c>
      <c r="B5945" s="321" t="s">
        <v>12699</v>
      </c>
    </row>
    <row r="5946" spans="1:2">
      <c r="A5946" s="321" t="s">
        <v>12700</v>
      </c>
      <c r="B5946" s="321" t="s">
        <v>12701</v>
      </c>
    </row>
    <row r="5947" spans="1:2">
      <c r="A5947" s="321" t="s">
        <v>12702</v>
      </c>
      <c r="B5947" s="321" t="s">
        <v>12703</v>
      </c>
    </row>
    <row r="5948" spans="1:2">
      <c r="A5948" s="321" t="s">
        <v>12704</v>
      </c>
      <c r="B5948" s="321" t="s">
        <v>12705</v>
      </c>
    </row>
    <row r="5949" spans="1:2">
      <c r="A5949" s="321" t="s">
        <v>12706</v>
      </c>
      <c r="B5949" s="321" t="s">
        <v>12707</v>
      </c>
    </row>
    <row r="5950" spans="1:2">
      <c r="A5950" s="321" t="s">
        <v>12708</v>
      </c>
      <c r="B5950" s="321" t="s">
        <v>12709</v>
      </c>
    </row>
    <row r="5951" spans="1:2">
      <c r="A5951" s="321" t="s">
        <v>12710</v>
      </c>
      <c r="B5951" s="321" t="s">
        <v>12711</v>
      </c>
    </row>
    <row r="5952" spans="1:2">
      <c r="A5952" s="321" t="s">
        <v>12712</v>
      </c>
      <c r="B5952" s="321" t="s">
        <v>12713</v>
      </c>
    </row>
    <row r="5953" spans="1:2">
      <c r="A5953" s="321" t="s">
        <v>12714</v>
      </c>
      <c r="B5953" s="321" t="s">
        <v>12715</v>
      </c>
    </row>
    <row r="5954" spans="1:2">
      <c r="A5954" s="321" t="s">
        <v>12716</v>
      </c>
      <c r="B5954" s="321" t="s">
        <v>12717</v>
      </c>
    </row>
    <row r="5955" spans="1:2">
      <c r="A5955" s="321" t="s">
        <v>12718</v>
      </c>
      <c r="B5955" s="321" t="s">
        <v>12719</v>
      </c>
    </row>
    <row r="5956" spans="1:2">
      <c r="A5956" s="321" t="s">
        <v>12720</v>
      </c>
      <c r="B5956" s="321" t="s">
        <v>12721</v>
      </c>
    </row>
    <row r="5957" spans="1:2">
      <c r="A5957" s="321" t="s">
        <v>12722</v>
      </c>
      <c r="B5957" s="321" t="s">
        <v>12723</v>
      </c>
    </row>
    <row r="5958" spans="1:2">
      <c r="A5958" s="321" t="s">
        <v>12724</v>
      </c>
      <c r="B5958" s="321" t="s">
        <v>12725</v>
      </c>
    </row>
    <row r="5959" spans="1:2">
      <c r="A5959" s="321" t="s">
        <v>12726</v>
      </c>
      <c r="B5959" s="321" t="s">
        <v>12727</v>
      </c>
    </row>
    <row r="5960" spans="1:2">
      <c r="A5960" s="321" t="s">
        <v>12728</v>
      </c>
      <c r="B5960" s="321" t="s">
        <v>12729</v>
      </c>
    </row>
    <row r="5961" spans="1:2">
      <c r="A5961" s="321" t="s">
        <v>12730</v>
      </c>
      <c r="B5961" s="321" t="s">
        <v>12731</v>
      </c>
    </row>
    <row r="5962" spans="1:2">
      <c r="A5962" s="321" t="s">
        <v>12732</v>
      </c>
      <c r="B5962" s="321" t="s">
        <v>12733</v>
      </c>
    </row>
    <row r="5963" spans="1:2">
      <c r="A5963" s="321" t="s">
        <v>12734</v>
      </c>
      <c r="B5963" s="321" t="s">
        <v>12735</v>
      </c>
    </row>
    <row r="5964" spans="1:2">
      <c r="A5964" s="321" t="s">
        <v>12736</v>
      </c>
      <c r="B5964" s="321" t="s">
        <v>12737</v>
      </c>
    </row>
    <row r="5965" spans="1:2">
      <c r="A5965" s="321" t="s">
        <v>12738</v>
      </c>
      <c r="B5965" s="321" t="s">
        <v>12739</v>
      </c>
    </row>
    <row r="5966" spans="1:2">
      <c r="A5966" s="321" t="s">
        <v>12740</v>
      </c>
      <c r="B5966" s="321" t="s">
        <v>12741</v>
      </c>
    </row>
    <row r="5967" spans="1:2">
      <c r="A5967" s="321" t="s">
        <v>12742</v>
      </c>
      <c r="B5967" s="321" t="s">
        <v>12743</v>
      </c>
    </row>
    <row r="5968" spans="1:2">
      <c r="A5968" s="321" t="s">
        <v>12744</v>
      </c>
      <c r="B5968" s="321" t="s">
        <v>12745</v>
      </c>
    </row>
    <row r="5969" spans="1:2">
      <c r="A5969" s="321" t="s">
        <v>12746</v>
      </c>
      <c r="B5969" s="321" t="s">
        <v>12747</v>
      </c>
    </row>
    <row r="5970" spans="1:2">
      <c r="A5970" s="321" t="s">
        <v>12748</v>
      </c>
      <c r="B5970" s="321" t="s">
        <v>12749</v>
      </c>
    </row>
    <row r="5971" spans="1:2">
      <c r="A5971" s="321" t="s">
        <v>12750</v>
      </c>
      <c r="B5971" s="321" t="s">
        <v>12751</v>
      </c>
    </row>
    <row r="5972" spans="1:2">
      <c r="A5972" s="321" t="s">
        <v>12752</v>
      </c>
      <c r="B5972" s="321" t="s">
        <v>12753</v>
      </c>
    </row>
    <row r="5973" spans="1:2">
      <c r="A5973" s="321" t="s">
        <v>12754</v>
      </c>
      <c r="B5973" s="321" t="s">
        <v>12755</v>
      </c>
    </row>
    <row r="5974" spans="1:2">
      <c r="A5974" s="321" t="s">
        <v>12756</v>
      </c>
      <c r="B5974" s="321" t="s">
        <v>12757</v>
      </c>
    </row>
    <row r="5975" spans="1:2">
      <c r="A5975" s="321" t="s">
        <v>12758</v>
      </c>
      <c r="B5975" s="321" t="s">
        <v>12759</v>
      </c>
    </row>
    <row r="5976" spans="1:2">
      <c r="A5976" s="321" t="s">
        <v>12760</v>
      </c>
      <c r="B5976" s="321" t="s">
        <v>12761</v>
      </c>
    </row>
    <row r="5977" spans="1:2">
      <c r="A5977" s="321" t="s">
        <v>12762</v>
      </c>
      <c r="B5977" s="321" t="s">
        <v>12763</v>
      </c>
    </row>
    <row r="5978" spans="1:2">
      <c r="A5978" s="321" t="s">
        <v>12764</v>
      </c>
      <c r="B5978" s="321" t="s">
        <v>12765</v>
      </c>
    </row>
    <row r="5979" spans="1:2">
      <c r="A5979" s="321" t="s">
        <v>12766</v>
      </c>
      <c r="B5979" s="321" t="s">
        <v>12767</v>
      </c>
    </row>
    <row r="5980" spans="1:2">
      <c r="A5980" s="321" t="s">
        <v>12768</v>
      </c>
      <c r="B5980" s="321" t="s">
        <v>12769</v>
      </c>
    </row>
    <row r="5981" spans="1:2">
      <c r="A5981" s="321" t="s">
        <v>12770</v>
      </c>
      <c r="B5981" s="321" t="s">
        <v>12771</v>
      </c>
    </row>
    <row r="5982" spans="1:2">
      <c r="A5982" s="321" t="s">
        <v>12772</v>
      </c>
      <c r="B5982" s="321" t="s">
        <v>12773</v>
      </c>
    </row>
    <row r="5983" spans="1:2">
      <c r="A5983" s="321" t="s">
        <v>12774</v>
      </c>
      <c r="B5983" s="321" t="s">
        <v>12775</v>
      </c>
    </row>
    <row r="5984" spans="1:2">
      <c r="A5984" s="321" t="s">
        <v>12776</v>
      </c>
      <c r="B5984" s="321" t="s">
        <v>12777</v>
      </c>
    </row>
    <row r="5985" spans="1:2">
      <c r="A5985" s="321" t="s">
        <v>12778</v>
      </c>
      <c r="B5985" s="321" t="s">
        <v>12779</v>
      </c>
    </row>
    <row r="5986" spans="1:2">
      <c r="A5986" s="321" t="s">
        <v>12780</v>
      </c>
      <c r="B5986" s="321" t="s">
        <v>12781</v>
      </c>
    </row>
    <row r="5987" spans="1:2">
      <c r="A5987" s="321" t="s">
        <v>12782</v>
      </c>
      <c r="B5987" s="321" t="s">
        <v>12783</v>
      </c>
    </row>
    <row r="5988" spans="1:2">
      <c r="A5988" s="321" t="s">
        <v>12784</v>
      </c>
      <c r="B5988" s="321" t="s">
        <v>12785</v>
      </c>
    </row>
    <row r="5989" spans="1:2">
      <c r="A5989" s="321" t="s">
        <v>12786</v>
      </c>
      <c r="B5989" s="321" t="s">
        <v>12787</v>
      </c>
    </row>
    <row r="5990" spans="1:2">
      <c r="A5990" s="321" t="s">
        <v>12788</v>
      </c>
      <c r="B5990" s="321" t="s">
        <v>12789</v>
      </c>
    </row>
    <row r="5991" spans="1:2">
      <c r="A5991" s="321" t="s">
        <v>12790</v>
      </c>
      <c r="B5991" s="321" t="s">
        <v>12791</v>
      </c>
    </row>
    <row r="5992" spans="1:2">
      <c r="A5992" s="321" t="s">
        <v>12792</v>
      </c>
      <c r="B5992" s="321" t="s">
        <v>12793</v>
      </c>
    </row>
    <row r="5993" spans="1:2">
      <c r="A5993" s="321" t="s">
        <v>12794</v>
      </c>
      <c r="B5993" s="321" t="s">
        <v>12795</v>
      </c>
    </row>
    <row r="5994" spans="1:2">
      <c r="A5994" s="321" t="s">
        <v>12796</v>
      </c>
      <c r="B5994" s="321" t="s">
        <v>12797</v>
      </c>
    </row>
    <row r="5995" spans="1:2">
      <c r="A5995" s="321" t="s">
        <v>12798</v>
      </c>
      <c r="B5995" s="321" t="s">
        <v>12799</v>
      </c>
    </row>
    <row r="5996" spans="1:2">
      <c r="A5996" s="321" t="s">
        <v>12800</v>
      </c>
      <c r="B5996" s="321" t="s">
        <v>12801</v>
      </c>
    </row>
    <row r="5997" spans="1:2">
      <c r="A5997" s="321" t="s">
        <v>12802</v>
      </c>
      <c r="B5997" s="321" t="s">
        <v>12803</v>
      </c>
    </row>
    <row r="5998" spans="1:2">
      <c r="A5998" s="321" t="s">
        <v>12804</v>
      </c>
      <c r="B5998" s="321" t="s">
        <v>12805</v>
      </c>
    </row>
    <row r="5999" spans="1:2">
      <c r="A5999" s="321" t="s">
        <v>12806</v>
      </c>
      <c r="B5999" s="321" t="s">
        <v>12807</v>
      </c>
    </row>
    <row r="6000" spans="1:2">
      <c r="A6000" s="321" t="s">
        <v>12808</v>
      </c>
      <c r="B6000" s="321" t="s">
        <v>12809</v>
      </c>
    </row>
    <row r="6001" spans="1:2">
      <c r="A6001" s="321" t="s">
        <v>12810</v>
      </c>
      <c r="B6001" s="321" t="s">
        <v>12811</v>
      </c>
    </row>
    <row r="6002" spans="1:2">
      <c r="A6002" s="321" t="s">
        <v>12812</v>
      </c>
      <c r="B6002" s="321" t="s">
        <v>12813</v>
      </c>
    </row>
    <row r="6003" spans="1:2">
      <c r="A6003" s="321" t="s">
        <v>12814</v>
      </c>
      <c r="B6003" s="321" t="s">
        <v>12815</v>
      </c>
    </row>
    <row r="6004" spans="1:2">
      <c r="A6004" s="321" t="s">
        <v>12816</v>
      </c>
      <c r="B6004" s="321" t="s">
        <v>12817</v>
      </c>
    </row>
    <row r="6005" spans="1:2">
      <c r="A6005" s="321" t="s">
        <v>12818</v>
      </c>
      <c r="B6005" s="321" t="s">
        <v>12819</v>
      </c>
    </row>
    <row r="6006" spans="1:2">
      <c r="A6006" s="321" t="s">
        <v>12820</v>
      </c>
      <c r="B6006" s="321" t="s">
        <v>12821</v>
      </c>
    </row>
    <row r="6007" spans="1:2">
      <c r="A6007" s="321" t="s">
        <v>12822</v>
      </c>
      <c r="B6007" s="321" t="s">
        <v>12823</v>
      </c>
    </row>
    <row r="6008" spans="1:2">
      <c r="A6008" s="321" t="s">
        <v>12824</v>
      </c>
      <c r="B6008" s="321" t="s">
        <v>12825</v>
      </c>
    </row>
    <row r="6009" spans="1:2">
      <c r="A6009" s="321" t="s">
        <v>12826</v>
      </c>
      <c r="B6009" s="321" t="s">
        <v>12827</v>
      </c>
    </row>
    <row r="6010" spans="1:2">
      <c r="A6010" s="321" t="s">
        <v>12828</v>
      </c>
      <c r="B6010" s="321" t="s">
        <v>12829</v>
      </c>
    </row>
    <row r="6011" spans="1:2">
      <c r="A6011" s="321" t="s">
        <v>12830</v>
      </c>
      <c r="B6011" s="321" t="s">
        <v>12831</v>
      </c>
    </row>
    <row r="6012" spans="1:2">
      <c r="A6012" s="321" t="s">
        <v>12832</v>
      </c>
      <c r="B6012" s="321" t="s">
        <v>12833</v>
      </c>
    </row>
    <row r="6013" spans="1:2">
      <c r="A6013" s="321" t="s">
        <v>12834</v>
      </c>
      <c r="B6013" s="321" t="s">
        <v>12835</v>
      </c>
    </row>
    <row r="6014" spans="1:2">
      <c r="A6014" s="321" t="s">
        <v>12836</v>
      </c>
      <c r="B6014" s="321" t="s">
        <v>12837</v>
      </c>
    </row>
    <row r="6015" spans="1:2">
      <c r="A6015" s="321" t="s">
        <v>12838</v>
      </c>
      <c r="B6015" s="321" t="s">
        <v>12839</v>
      </c>
    </row>
    <row r="6016" spans="1:2">
      <c r="A6016" s="321" t="s">
        <v>12840</v>
      </c>
      <c r="B6016" s="321" t="s">
        <v>12841</v>
      </c>
    </row>
    <row r="6017" spans="1:2">
      <c r="A6017" s="321" t="s">
        <v>12842</v>
      </c>
      <c r="B6017" s="321" t="s">
        <v>12843</v>
      </c>
    </row>
    <row r="6018" spans="1:2">
      <c r="A6018" s="321" t="s">
        <v>12844</v>
      </c>
      <c r="B6018" s="321" t="s">
        <v>12845</v>
      </c>
    </row>
    <row r="6019" spans="1:2">
      <c r="A6019" s="321" t="s">
        <v>12846</v>
      </c>
      <c r="B6019" s="321" t="s">
        <v>12847</v>
      </c>
    </row>
    <row r="6020" spans="1:2">
      <c r="A6020" s="321" t="s">
        <v>12848</v>
      </c>
      <c r="B6020" s="321" t="s">
        <v>12849</v>
      </c>
    </row>
    <row r="6021" spans="1:2">
      <c r="A6021" s="321" t="s">
        <v>12850</v>
      </c>
      <c r="B6021" s="321" t="s">
        <v>12851</v>
      </c>
    </row>
    <row r="6022" spans="1:2">
      <c r="A6022" s="321" t="s">
        <v>12852</v>
      </c>
      <c r="B6022" s="321" t="s">
        <v>12853</v>
      </c>
    </row>
    <row r="6023" spans="1:2">
      <c r="A6023" s="321" t="s">
        <v>12854</v>
      </c>
      <c r="B6023" s="321" t="s">
        <v>12855</v>
      </c>
    </row>
    <row r="6024" spans="1:2">
      <c r="A6024" s="321" t="s">
        <v>12856</v>
      </c>
      <c r="B6024" s="321" t="s">
        <v>12857</v>
      </c>
    </row>
    <row r="6025" spans="1:2">
      <c r="A6025" s="321" t="s">
        <v>12858</v>
      </c>
      <c r="B6025" s="321" t="s">
        <v>12859</v>
      </c>
    </row>
    <row r="6026" spans="1:2">
      <c r="A6026" s="321" t="s">
        <v>12860</v>
      </c>
      <c r="B6026" s="321" t="s">
        <v>12861</v>
      </c>
    </row>
    <row r="6027" spans="1:2">
      <c r="A6027" s="321" t="s">
        <v>12862</v>
      </c>
      <c r="B6027" s="321" t="s">
        <v>12863</v>
      </c>
    </row>
    <row r="6028" spans="1:2">
      <c r="A6028" s="321" t="s">
        <v>12864</v>
      </c>
      <c r="B6028" s="321" t="s">
        <v>12865</v>
      </c>
    </row>
    <row r="6029" spans="1:2">
      <c r="A6029" s="321" t="s">
        <v>12866</v>
      </c>
      <c r="B6029" s="321" t="s">
        <v>12867</v>
      </c>
    </row>
    <row r="6030" spans="1:2">
      <c r="A6030" s="321" t="s">
        <v>12868</v>
      </c>
      <c r="B6030" s="321" t="s">
        <v>12869</v>
      </c>
    </row>
    <row r="6031" spans="1:2">
      <c r="A6031" s="321" t="s">
        <v>12870</v>
      </c>
      <c r="B6031" s="321" t="s">
        <v>12871</v>
      </c>
    </row>
    <row r="6032" spans="1:2">
      <c r="A6032" s="321" t="s">
        <v>12872</v>
      </c>
      <c r="B6032" s="321" t="s">
        <v>12873</v>
      </c>
    </row>
    <row r="6033" spans="1:2">
      <c r="A6033" s="321" t="s">
        <v>12874</v>
      </c>
      <c r="B6033" s="321" t="s">
        <v>12875</v>
      </c>
    </row>
    <row r="6034" spans="1:2">
      <c r="A6034" s="321" t="s">
        <v>12876</v>
      </c>
      <c r="B6034" s="321" t="s">
        <v>12877</v>
      </c>
    </row>
    <row r="6035" spans="1:2">
      <c r="A6035" s="321" t="s">
        <v>12878</v>
      </c>
      <c r="B6035" s="321" t="s">
        <v>12879</v>
      </c>
    </row>
    <row r="6036" spans="1:2">
      <c r="A6036" s="321" t="s">
        <v>12880</v>
      </c>
      <c r="B6036" s="321" t="s">
        <v>12881</v>
      </c>
    </row>
    <row r="6037" spans="1:2">
      <c r="A6037" s="321" t="s">
        <v>12882</v>
      </c>
      <c r="B6037" s="321" t="s">
        <v>12883</v>
      </c>
    </row>
    <row r="6038" spans="1:2">
      <c r="A6038" s="321" t="s">
        <v>12884</v>
      </c>
      <c r="B6038" s="321" t="s">
        <v>12885</v>
      </c>
    </row>
    <row r="6039" spans="1:2">
      <c r="A6039" s="321" t="s">
        <v>12886</v>
      </c>
      <c r="B6039" s="321" t="s">
        <v>12887</v>
      </c>
    </row>
    <row r="6040" spans="1:2">
      <c r="A6040" s="321" t="s">
        <v>12888</v>
      </c>
      <c r="B6040" s="321" t="s">
        <v>12889</v>
      </c>
    </row>
    <row r="6041" spans="1:2">
      <c r="A6041" s="321" t="s">
        <v>12890</v>
      </c>
      <c r="B6041" s="321" t="s">
        <v>12891</v>
      </c>
    </row>
    <row r="6042" spans="1:2">
      <c r="A6042" s="321" t="s">
        <v>12892</v>
      </c>
      <c r="B6042" s="321" t="s">
        <v>12893</v>
      </c>
    </row>
    <row r="6043" spans="1:2">
      <c r="A6043" s="321" t="s">
        <v>12894</v>
      </c>
      <c r="B6043" s="321" t="s">
        <v>12895</v>
      </c>
    </row>
    <row r="6044" spans="1:2">
      <c r="A6044" s="321" t="s">
        <v>12896</v>
      </c>
      <c r="B6044" s="321" t="s">
        <v>12897</v>
      </c>
    </row>
    <row r="6045" spans="1:2">
      <c r="A6045" s="321" t="s">
        <v>12898</v>
      </c>
      <c r="B6045" s="321" t="s">
        <v>12899</v>
      </c>
    </row>
    <row r="6046" spans="1:2">
      <c r="A6046" s="321" t="s">
        <v>12900</v>
      </c>
      <c r="B6046" s="321" t="s">
        <v>12901</v>
      </c>
    </row>
    <row r="6047" spans="1:2">
      <c r="A6047" s="321" t="s">
        <v>12902</v>
      </c>
      <c r="B6047" s="321" t="s">
        <v>12903</v>
      </c>
    </row>
    <row r="6048" spans="1:2">
      <c r="A6048" s="321" t="s">
        <v>12904</v>
      </c>
      <c r="B6048" s="321" t="s">
        <v>12905</v>
      </c>
    </row>
    <row r="6049" spans="1:2">
      <c r="A6049" s="321" t="s">
        <v>12906</v>
      </c>
      <c r="B6049" s="321" t="s">
        <v>12907</v>
      </c>
    </row>
    <row r="6050" spans="1:2">
      <c r="A6050" s="321" t="s">
        <v>12908</v>
      </c>
      <c r="B6050" s="321" t="s">
        <v>12909</v>
      </c>
    </row>
    <row r="6051" spans="1:2">
      <c r="A6051" s="321" t="s">
        <v>12910</v>
      </c>
      <c r="B6051" s="321" t="s">
        <v>12911</v>
      </c>
    </row>
    <row r="6052" spans="1:2">
      <c r="A6052" s="321" t="s">
        <v>12912</v>
      </c>
      <c r="B6052" s="321" t="s">
        <v>12913</v>
      </c>
    </row>
    <row r="6053" spans="1:2">
      <c r="A6053" s="321" t="s">
        <v>12914</v>
      </c>
      <c r="B6053" s="321" t="s">
        <v>12915</v>
      </c>
    </row>
    <row r="6054" spans="1:2">
      <c r="A6054" s="321" t="s">
        <v>12916</v>
      </c>
      <c r="B6054" s="321" t="s">
        <v>12917</v>
      </c>
    </row>
    <row r="6055" spans="1:2">
      <c r="A6055" s="321" t="s">
        <v>12918</v>
      </c>
      <c r="B6055" s="321" t="s">
        <v>12919</v>
      </c>
    </row>
    <row r="6056" spans="1:2">
      <c r="A6056" s="321" t="s">
        <v>12920</v>
      </c>
      <c r="B6056" s="321" t="s">
        <v>12921</v>
      </c>
    </row>
    <row r="6057" spans="1:2">
      <c r="A6057" s="321" t="s">
        <v>12922</v>
      </c>
      <c r="B6057" s="321" t="s">
        <v>12923</v>
      </c>
    </row>
    <row r="6058" spans="1:2">
      <c r="A6058" s="321" t="s">
        <v>12924</v>
      </c>
      <c r="B6058" s="321" t="s">
        <v>12925</v>
      </c>
    </row>
    <row r="6059" spans="1:2">
      <c r="A6059" s="321" t="s">
        <v>12926</v>
      </c>
      <c r="B6059" s="321" t="s">
        <v>12927</v>
      </c>
    </row>
    <row r="6060" spans="1:2">
      <c r="A6060" s="321" t="s">
        <v>12928</v>
      </c>
      <c r="B6060" s="321" t="s">
        <v>12929</v>
      </c>
    </row>
    <row r="6061" spans="1:2">
      <c r="A6061" s="321" t="s">
        <v>12930</v>
      </c>
      <c r="B6061" s="321" t="s">
        <v>12931</v>
      </c>
    </row>
    <row r="6062" spans="1:2">
      <c r="A6062" s="321" t="s">
        <v>12932</v>
      </c>
      <c r="B6062" s="321" t="s">
        <v>12933</v>
      </c>
    </row>
    <row r="6063" spans="1:2">
      <c r="A6063" s="321" t="s">
        <v>12934</v>
      </c>
      <c r="B6063" s="321" t="s">
        <v>12935</v>
      </c>
    </row>
    <row r="6064" spans="1:2">
      <c r="A6064" s="321" t="s">
        <v>12936</v>
      </c>
      <c r="B6064" s="321" t="s">
        <v>12937</v>
      </c>
    </row>
    <row r="6065" spans="1:2">
      <c r="A6065" s="321" t="s">
        <v>12938</v>
      </c>
      <c r="B6065" s="321" t="s">
        <v>12939</v>
      </c>
    </row>
    <row r="6066" spans="1:2">
      <c r="A6066" s="321" t="s">
        <v>12940</v>
      </c>
      <c r="B6066" s="321" t="s">
        <v>12941</v>
      </c>
    </row>
    <row r="6067" spans="1:2">
      <c r="A6067" s="321" t="s">
        <v>12942</v>
      </c>
      <c r="B6067" s="321" t="s">
        <v>12943</v>
      </c>
    </row>
    <row r="6068" spans="1:2">
      <c r="A6068" s="321" t="s">
        <v>12944</v>
      </c>
      <c r="B6068" s="321" t="s">
        <v>12945</v>
      </c>
    </row>
    <row r="6069" spans="1:2">
      <c r="A6069" s="321" t="s">
        <v>12946</v>
      </c>
      <c r="B6069" s="321" t="s">
        <v>12947</v>
      </c>
    </row>
    <row r="6070" spans="1:2">
      <c r="A6070" s="321" t="s">
        <v>12948</v>
      </c>
      <c r="B6070" s="321" t="s">
        <v>12949</v>
      </c>
    </row>
    <row r="6071" spans="1:2">
      <c r="A6071" s="321" t="s">
        <v>12950</v>
      </c>
      <c r="B6071" s="321" t="s">
        <v>12951</v>
      </c>
    </row>
    <row r="6072" spans="1:2">
      <c r="A6072" s="321" t="s">
        <v>12952</v>
      </c>
      <c r="B6072" s="321" t="s">
        <v>12953</v>
      </c>
    </row>
    <row r="6073" spans="1:2">
      <c r="A6073" s="321" t="s">
        <v>12954</v>
      </c>
      <c r="B6073" s="321" t="s">
        <v>12955</v>
      </c>
    </row>
    <row r="6074" spans="1:2">
      <c r="A6074" s="321" t="s">
        <v>12956</v>
      </c>
      <c r="B6074" s="321" t="s">
        <v>12957</v>
      </c>
    </row>
    <row r="6075" spans="1:2">
      <c r="A6075" s="321" t="s">
        <v>12958</v>
      </c>
      <c r="B6075" s="321" t="s">
        <v>12959</v>
      </c>
    </row>
    <row r="6076" spans="1:2">
      <c r="A6076" s="321" t="s">
        <v>12960</v>
      </c>
      <c r="B6076" s="321" t="s">
        <v>12961</v>
      </c>
    </row>
    <row r="6077" spans="1:2">
      <c r="A6077" s="321" t="s">
        <v>12962</v>
      </c>
      <c r="B6077" s="321" t="s">
        <v>12963</v>
      </c>
    </row>
    <row r="6078" spans="1:2">
      <c r="A6078" s="321" t="s">
        <v>12964</v>
      </c>
      <c r="B6078" s="321" t="s">
        <v>12965</v>
      </c>
    </row>
    <row r="6079" spans="1:2">
      <c r="A6079" s="321" t="s">
        <v>12966</v>
      </c>
      <c r="B6079" s="321" t="s">
        <v>12967</v>
      </c>
    </row>
    <row r="6080" spans="1:2">
      <c r="A6080" s="321" t="s">
        <v>12968</v>
      </c>
      <c r="B6080" s="321" t="s">
        <v>12969</v>
      </c>
    </row>
    <row r="6081" spans="1:2">
      <c r="A6081" s="321" t="s">
        <v>12970</v>
      </c>
      <c r="B6081" s="321" t="s">
        <v>12971</v>
      </c>
    </row>
    <row r="6082" spans="1:2">
      <c r="A6082" s="321" t="s">
        <v>12972</v>
      </c>
      <c r="B6082" s="321" t="s">
        <v>12973</v>
      </c>
    </row>
    <row r="6083" spans="1:2">
      <c r="A6083" s="321" t="s">
        <v>12974</v>
      </c>
      <c r="B6083" s="321" t="s">
        <v>12975</v>
      </c>
    </row>
    <row r="6084" spans="1:2">
      <c r="A6084" s="321" t="s">
        <v>12976</v>
      </c>
      <c r="B6084" s="321" t="s">
        <v>12977</v>
      </c>
    </row>
    <row r="6085" spans="1:2">
      <c r="A6085" s="321" t="s">
        <v>12978</v>
      </c>
      <c r="B6085" s="321" t="s">
        <v>12979</v>
      </c>
    </row>
    <row r="6086" spans="1:2">
      <c r="A6086" s="321" t="s">
        <v>12980</v>
      </c>
      <c r="B6086" s="321" t="s">
        <v>12981</v>
      </c>
    </row>
    <row r="6087" spans="1:2">
      <c r="A6087" s="321" t="s">
        <v>12982</v>
      </c>
      <c r="B6087" s="321" t="s">
        <v>12983</v>
      </c>
    </row>
    <row r="6088" spans="1:2">
      <c r="A6088" s="321" t="s">
        <v>12984</v>
      </c>
      <c r="B6088" s="321" t="s">
        <v>12985</v>
      </c>
    </row>
    <row r="6089" spans="1:2">
      <c r="A6089" s="321" t="s">
        <v>12986</v>
      </c>
      <c r="B6089" s="321" t="s">
        <v>12987</v>
      </c>
    </row>
    <row r="6090" spans="1:2">
      <c r="A6090" s="321" t="s">
        <v>12988</v>
      </c>
      <c r="B6090" s="321" t="s">
        <v>12989</v>
      </c>
    </row>
    <row r="6091" spans="1:2">
      <c r="A6091" s="321" t="s">
        <v>12990</v>
      </c>
      <c r="B6091" s="321" t="s">
        <v>12991</v>
      </c>
    </row>
    <row r="6092" spans="1:2">
      <c r="A6092" s="321" t="s">
        <v>12992</v>
      </c>
      <c r="B6092" s="321" t="s">
        <v>12993</v>
      </c>
    </row>
    <row r="6093" spans="1:2">
      <c r="A6093" s="321" t="s">
        <v>12994</v>
      </c>
      <c r="B6093" s="321" t="s">
        <v>12995</v>
      </c>
    </row>
    <row r="6094" spans="1:2">
      <c r="A6094" s="321" t="s">
        <v>12996</v>
      </c>
      <c r="B6094" s="321" t="s">
        <v>12997</v>
      </c>
    </row>
    <row r="6095" spans="1:2">
      <c r="A6095" s="321" t="s">
        <v>12998</v>
      </c>
      <c r="B6095" s="321" t="s">
        <v>12999</v>
      </c>
    </row>
    <row r="6096" spans="1:2">
      <c r="A6096" s="321" t="s">
        <v>13000</v>
      </c>
      <c r="B6096" s="321" t="s">
        <v>13001</v>
      </c>
    </row>
    <row r="6097" spans="1:2">
      <c r="A6097" s="321" t="s">
        <v>13002</v>
      </c>
      <c r="B6097" s="321" t="s">
        <v>13003</v>
      </c>
    </row>
    <row r="6098" spans="1:2">
      <c r="A6098" s="321" t="s">
        <v>13004</v>
      </c>
      <c r="B6098" s="321" t="s">
        <v>13005</v>
      </c>
    </row>
    <row r="6099" spans="1:2">
      <c r="A6099" s="321" t="s">
        <v>13006</v>
      </c>
      <c r="B6099" s="321" t="s">
        <v>13007</v>
      </c>
    </row>
    <row r="6100" spans="1:2">
      <c r="A6100" s="321" t="s">
        <v>13008</v>
      </c>
      <c r="B6100" s="321" t="s">
        <v>13009</v>
      </c>
    </row>
    <row r="6101" spans="1:2">
      <c r="A6101" s="321" t="s">
        <v>13010</v>
      </c>
      <c r="B6101" s="321" t="s">
        <v>13011</v>
      </c>
    </row>
    <row r="6102" spans="1:2">
      <c r="A6102" s="321" t="s">
        <v>13012</v>
      </c>
      <c r="B6102" s="321" t="s">
        <v>13013</v>
      </c>
    </row>
    <row r="6103" spans="1:2">
      <c r="A6103" s="321" t="s">
        <v>13014</v>
      </c>
      <c r="B6103" s="321" t="s">
        <v>13015</v>
      </c>
    </row>
    <row r="6104" spans="1:2">
      <c r="A6104" s="321" t="s">
        <v>13016</v>
      </c>
      <c r="B6104" s="321" t="s">
        <v>13017</v>
      </c>
    </row>
    <row r="6105" spans="1:2">
      <c r="A6105" s="321" t="s">
        <v>13018</v>
      </c>
      <c r="B6105" s="321" t="s">
        <v>13019</v>
      </c>
    </row>
    <row r="6106" spans="1:2">
      <c r="A6106" s="321" t="s">
        <v>13020</v>
      </c>
      <c r="B6106" s="321" t="s">
        <v>13021</v>
      </c>
    </row>
    <row r="6107" spans="1:2">
      <c r="A6107" s="321" t="s">
        <v>13022</v>
      </c>
      <c r="B6107" s="321" t="s">
        <v>13023</v>
      </c>
    </row>
    <row r="6108" spans="1:2">
      <c r="A6108" s="321" t="s">
        <v>13024</v>
      </c>
      <c r="B6108" s="321" t="s">
        <v>13025</v>
      </c>
    </row>
    <row r="6109" spans="1:2">
      <c r="A6109" s="321" t="s">
        <v>13026</v>
      </c>
      <c r="B6109" s="321" t="s">
        <v>13027</v>
      </c>
    </row>
    <row r="6110" spans="1:2">
      <c r="A6110" s="321" t="s">
        <v>13028</v>
      </c>
      <c r="B6110" s="321" t="s">
        <v>13029</v>
      </c>
    </row>
    <row r="6111" spans="1:2">
      <c r="A6111" s="321" t="s">
        <v>13030</v>
      </c>
      <c r="B6111" s="321" t="s">
        <v>13031</v>
      </c>
    </row>
    <row r="6112" spans="1:2">
      <c r="A6112" s="321" t="s">
        <v>13032</v>
      </c>
      <c r="B6112" s="321" t="s">
        <v>13033</v>
      </c>
    </row>
    <row r="6113" spans="1:2">
      <c r="A6113" s="321" t="s">
        <v>13034</v>
      </c>
      <c r="B6113" s="321" t="s">
        <v>13035</v>
      </c>
    </row>
    <row r="6114" spans="1:2">
      <c r="A6114" s="321" t="s">
        <v>13036</v>
      </c>
      <c r="B6114" s="321" t="s">
        <v>13037</v>
      </c>
    </row>
    <row r="6115" spans="1:2">
      <c r="A6115" s="321" t="s">
        <v>13038</v>
      </c>
      <c r="B6115" s="321" t="s">
        <v>13039</v>
      </c>
    </row>
    <row r="6116" spans="1:2">
      <c r="A6116" s="321" t="s">
        <v>13040</v>
      </c>
      <c r="B6116" s="321" t="s">
        <v>13041</v>
      </c>
    </row>
    <row r="6117" spans="1:2">
      <c r="A6117" s="321" t="s">
        <v>13042</v>
      </c>
      <c r="B6117" s="321" t="s">
        <v>13043</v>
      </c>
    </row>
    <row r="6118" spans="1:2">
      <c r="A6118" s="321" t="s">
        <v>13044</v>
      </c>
      <c r="B6118" s="321" t="s">
        <v>13045</v>
      </c>
    </row>
    <row r="6119" spans="1:2">
      <c r="A6119" s="321" t="s">
        <v>13046</v>
      </c>
      <c r="B6119" s="321" t="s">
        <v>13047</v>
      </c>
    </row>
    <row r="6120" spans="1:2">
      <c r="A6120" s="321" t="s">
        <v>13048</v>
      </c>
      <c r="B6120" s="321" t="s">
        <v>13049</v>
      </c>
    </row>
    <row r="6121" spans="1:2">
      <c r="A6121" s="321" t="s">
        <v>13050</v>
      </c>
      <c r="B6121" s="321" t="s">
        <v>13051</v>
      </c>
    </row>
    <row r="6122" spans="1:2">
      <c r="A6122" s="321" t="s">
        <v>13052</v>
      </c>
      <c r="B6122" s="321" t="s">
        <v>13053</v>
      </c>
    </row>
    <row r="6123" spans="1:2">
      <c r="A6123" s="321" t="s">
        <v>13054</v>
      </c>
      <c r="B6123" s="321" t="s">
        <v>13055</v>
      </c>
    </row>
    <row r="6124" spans="1:2">
      <c r="A6124" s="321" t="s">
        <v>13056</v>
      </c>
      <c r="B6124" s="321" t="s">
        <v>13057</v>
      </c>
    </row>
    <row r="6125" spans="1:2">
      <c r="A6125" s="321" t="s">
        <v>13058</v>
      </c>
      <c r="B6125" s="321" t="s">
        <v>13059</v>
      </c>
    </row>
    <row r="6126" spans="1:2">
      <c r="A6126" s="321" t="s">
        <v>13060</v>
      </c>
      <c r="B6126" s="321" t="s">
        <v>13061</v>
      </c>
    </row>
    <row r="6127" spans="1:2">
      <c r="A6127" s="321" t="s">
        <v>13062</v>
      </c>
      <c r="B6127" s="321" t="s">
        <v>13063</v>
      </c>
    </row>
    <row r="6128" spans="1:2">
      <c r="A6128" s="321" t="s">
        <v>13064</v>
      </c>
      <c r="B6128" s="321" t="s">
        <v>13065</v>
      </c>
    </row>
    <row r="6129" spans="1:2">
      <c r="A6129" s="321" t="s">
        <v>13066</v>
      </c>
      <c r="B6129" s="321" t="s">
        <v>13067</v>
      </c>
    </row>
    <row r="6130" spans="1:2">
      <c r="A6130" s="321" t="s">
        <v>13068</v>
      </c>
      <c r="B6130" s="321" t="s">
        <v>13069</v>
      </c>
    </row>
    <row r="6131" spans="1:2">
      <c r="A6131" s="321" t="s">
        <v>13070</v>
      </c>
      <c r="B6131" s="321" t="s">
        <v>13071</v>
      </c>
    </row>
    <row r="6132" spans="1:2">
      <c r="A6132" s="321" t="s">
        <v>13072</v>
      </c>
      <c r="B6132" s="321" t="s">
        <v>13073</v>
      </c>
    </row>
    <row r="6133" spans="1:2">
      <c r="A6133" s="321" t="s">
        <v>13074</v>
      </c>
      <c r="B6133" s="321" t="s">
        <v>13075</v>
      </c>
    </row>
    <row r="6134" spans="1:2">
      <c r="A6134" s="321" t="s">
        <v>13076</v>
      </c>
      <c r="B6134" s="321" t="s">
        <v>13077</v>
      </c>
    </row>
    <row r="6135" spans="1:2">
      <c r="A6135" s="321" t="s">
        <v>13078</v>
      </c>
      <c r="B6135" s="321" t="s">
        <v>13079</v>
      </c>
    </row>
    <row r="6136" spans="1:2">
      <c r="A6136" s="321" t="s">
        <v>13080</v>
      </c>
      <c r="B6136" s="321" t="s">
        <v>13081</v>
      </c>
    </row>
    <row r="6137" spans="1:2">
      <c r="A6137" s="321" t="s">
        <v>13082</v>
      </c>
      <c r="B6137" s="321" t="s">
        <v>13083</v>
      </c>
    </row>
    <row r="6138" spans="1:2">
      <c r="A6138" s="321" t="s">
        <v>13084</v>
      </c>
      <c r="B6138" s="321" t="s">
        <v>13085</v>
      </c>
    </row>
    <row r="6139" spans="1:2">
      <c r="A6139" s="321" t="s">
        <v>13086</v>
      </c>
      <c r="B6139" s="321" t="s">
        <v>13087</v>
      </c>
    </row>
    <row r="6140" spans="1:2">
      <c r="A6140" s="321" t="s">
        <v>13088</v>
      </c>
      <c r="B6140" s="321" t="s">
        <v>13089</v>
      </c>
    </row>
    <row r="6141" spans="1:2">
      <c r="A6141" s="321" t="s">
        <v>13090</v>
      </c>
      <c r="B6141" s="321" t="s">
        <v>13091</v>
      </c>
    </row>
    <row r="6142" spans="1:2">
      <c r="A6142" s="321" t="s">
        <v>13092</v>
      </c>
      <c r="B6142" s="321" t="s">
        <v>13093</v>
      </c>
    </row>
    <row r="6143" spans="1:2">
      <c r="A6143" s="321" t="s">
        <v>13094</v>
      </c>
      <c r="B6143" s="321" t="s">
        <v>13095</v>
      </c>
    </row>
    <row r="6144" spans="1:2">
      <c r="A6144" s="321" t="s">
        <v>13096</v>
      </c>
      <c r="B6144" s="321" t="s">
        <v>13097</v>
      </c>
    </row>
    <row r="6145" spans="1:2">
      <c r="A6145" s="321" t="s">
        <v>13098</v>
      </c>
      <c r="B6145" s="321" t="s">
        <v>13099</v>
      </c>
    </row>
    <row r="6146" spans="1:2">
      <c r="A6146" s="321" t="s">
        <v>13100</v>
      </c>
      <c r="B6146" s="321" t="s">
        <v>13101</v>
      </c>
    </row>
    <row r="6147" spans="1:2">
      <c r="A6147" s="321" t="s">
        <v>13102</v>
      </c>
      <c r="B6147" s="321" t="s">
        <v>13103</v>
      </c>
    </row>
    <row r="6148" spans="1:2">
      <c r="A6148" s="321" t="s">
        <v>13104</v>
      </c>
      <c r="B6148" s="321" t="s">
        <v>13105</v>
      </c>
    </row>
    <row r="6149" spans="1:2">
      <c r="A6149" s="321" t="s">
        <v>13106</v>
      </c>
      <c r="B6149" s="321" t="s">
        <v>13107</v>
      </c>
    </row>
    <row r="6150" spans="1:2">
      <c r="A6150" s="321" t="s">
        <v>13108</v>
      </c>
      <c r="B6150" s="321" t="s">
        <v>13109</v>
      </c>
    </row>
    <row r="6151" spans="1:2">
      <c r="A6151" s="321" t="s">
        <v>13110</v>
      </c>
      <c r="B6151" s="321" t="s">
        <v>13111</v>
      </c>
    </row>
    <row r="6152" spans="1:2">
      <c r="A6152" s="321" t="s">
        <v>13112</v>
      </c>
      <c r="B6152" s="321" t="s">
        <v>13113</v>
      </c>
    </row>
    <row r="6153" spans="1:2">
      <c r="A6153" s="321" t="s">
        <v>13114</v>
      </c>
      <c r="B6153" s="321" t="s">
        <v>13115</v>
      </c>
    </row>
    <row r="6154" spans="1:2">
      <c r="A6154" s="321" t="s">
        <v>13116</v>
      </c>
      <c r="B6154" s="321" t="s">
        <v>13117</v>
      </c>
    </row>
    <row r="6155" spans="1:2">
      <c r="A6155" s="321" t="s">
        <v>13118</v>
      </c>
      <c r="B6155" s="321" t="s">
        <v>13119</v>
      </c>
    </row>
    <row r="6156" spans="1:2">
      <c r="A6156" s="321" t="s">
        <v>13120</v>
      </c>
      <c r="B6156" s="321" t="s">
        <v>13121</v>
      </c>
    </row>
    <row r="6157" spans="1:2">
      <c r="A6157" s="321" t="s">
        <v>13122</v>
      </c>
      <c r="B6157" s="321" t="s">
        <v>13123</v>
      </c>
    </row>
    <row r="6158" spans="1:2">
      <c r="A6158" s="321" t="s">
        <v>13124</v>
      </c>
      <c r="B6158" s="321" t="s">
        <v>13125</v>
      </c>
    </row>
    <row r="6159" spans="1:2">
      <c r="A6159" s="321" t="s">
        <v>13126</v>
      </c>
      <c r="B6159" s="321" t="s">
        <v>13127</v>
      </c>
    </row>
    <row r="6160" spans="1:2">
      <c r="A6160" s="321" t="s">
        <v>13128</v>
      </c>
      <c r="B6160" s="321" t="s">
        <v>13129</v>
      </c>
    </row>
    <row r="6161" spans="1:2">
      <c r="A6161" s="321" t="s">
        <v>13130</v>
      </c>
      <c r="B6161" s="321" t="s">
        <v>13131</v>
      </c>
    </row>
    <row r="6162" spans="1:2">
      <c r="A6162" s="321" t="s">
        <v>13132</v>
      </c>
      <c r="B6162" s="321" t="s">
        <v>13133</v>
      </c>
    </row>
    <row r="6163" spans="1:2">
      <c r="A6163" s="321" t="s">
        <v>13134</v>
      </c>
      <c r="B6163" s="321" t="s">
        <v>13135</v>
      </c>
    </row>
    <row r="6164" spans="1:2">
      <c r="A6164" s="321" t="s">
        <v>13136</v>
      </c>
      <c r="B6164" s="321" t="s">
        <v>13137</v>
      </c>
    </row>
    <row r="6165" spans="1:2">
      <c r="A6165" s="321" t="s">
        <v>13138</v>
      </c>
      <c r="B6165" s="321" t="s">
        <v>13139</v>
      </c>
    </row>
    <row r="6166" spans="1:2">
      <c r="A6166" s="321" t="s">
        <v>13140</v>
      </c>
      <c r="B6166" s="321" t="s">
        <v>13141</v>
      </c>
    </row>
    <row r="6167" spans="1:2">
      <c r="A6167" s="321" t="s">
        <v>13142</v>
      </c>
      <c r="B6167" s="321" t="s">
        <v>13143</v>
      </c>
    </row>
    <row r="6168" spans="1:2">
      <c r="A6168" s="321" t="s">
        <v>13144</v>
      </c>
      <c r="B6168" s="321" t="s">
        <v>13145</v>
      </c>
    </row>
    <row r="6169" spans="1:2">
      <c r="A6169" s="321" t="s">
        <v>13146</v>
      </c>
      <c r="B6169" s="321" t="s">
        <v>13147</v>
      </c>
    </row>
    <row r="6170" spans="1:2">
      <c r="A6170" s="321" t="s">
        <v>13148</v>
      </c>
      <c r="B6170" s="321" t="s">
        <v>13149</v>
      </c>
    </row>
    <row r="6171" spans="1:2">
      <c r="A6171" s="321" t="s">
        <v>13150</v>
      </c>
      <c r="B6171" s="321" t="s">
        <v>13151</v>
      </c>
    </row>
    <row r="6172" spans="1:2">
      <c r="A6172" s="321" t="s">
        <v>13152</v>
      </c>
      <c r="B6172" s="321" t="s">
        <v>13153</v>
      </c>
    </row>
    <row r="6173" spans="1:2">
      <c r="A6173" s="321" t="s">
        <v>13154</v>
      </c>
      <c r="B6173" s="321" t="s">
        <v>13155</v>
      </c>
    </row>
    <row r="6174" spans="1:2">
      <c r="A6174" s="321" t="s">
        <v>13156</v>
      </c>
      <c r="B6174" s="321" t="s">
        <v>13157</v>
      </c>
    </row>
    <row r="6175" spans="1:2">
      <c r="A6175" s="321" t="s">
        <v>13158</v>
      </c>
      <c r="B6175" s="321" t="s">
        <v>13159</v>
      </c>
    </row>
    <row r="6176" spans="1:2">
      <c r="A6176" s="321" t="s">
        <v>13160</v>
      </c>
      <c r="B6176" s="321" t="s">
        <v>13161</v>
      </c>
    </row>
    <row r="6177" spans="1:2">
      <c r="A6177" s="321" t="s">
        <v>13162</v>
      </c>
      <c r="B6177" s="321" t="s">
        <v>13163</v>
      </c>
    </row>
    <row r="6178" spans="1:2">
      <c r="A6178" s="321" t="s">
        <v>13164</v>
      </c>
      <c r="B6178" s="321" t="s">
        <v>13165</v>
      </c>
    </row>
    <row r="6179" spans="1:2">
      <c r="A6179" s="321" t="s">
        <v>13166</v>
      </c>
      <c r="B6179" s="321" t="s">
        <v>13167</v>
      </c>
    </row>
    <row r="6180" spans="1:2">
      <c r="A6180" s="321" t="s">
        <v>13168</v>
      </c>
      <c r="B6180" s="321" t="s">
        <v>13169</v>
      </c>
    </row>
    <row r="6181" spans="1:2">
      <c r="A6181" s="321" t="s">
        <v>13170</v>
      </c>
      <c r="B6181" s="321" t="s">
        <v>13171</v>
      </c>
    </row>
    <row r="6182" spans="1:2">
      <c r="A6182" s="321" t="s">
        <v>13172</v>
      </c>
      <c r="B6182" s="321" t="s">
        <v>13173</v>
      </c>
    </row>
    <row r="6183" spans="1:2">
      <c r="A6183" s="321" t="s">
        <v>13174</v>
      </c>
      <c r="B6183" s="321" t="s">
        <v>13175</v>
      </c>
    </row>
    <row r="6184" spans="1:2">
      <c r="A6184" s="321" t="s">
        <v>13176</v>
      </c>
      <c r="B6184" s="321" t="s">
        <v>13177</v>
      </c>
    </row>
    <row r="6185" spans="1:2">
      <c r="A6185" s="321" t="s">
        <v>13178</v>
      </c>
      <c r="B6185" s="321" t="s">
        <v>13179</v>
      </c>
    </row>
    <row r="6186" spans="1:2">
      <c r="A6186" s="321" t="s">
        <v>13180</v>
      </c>
      <c r="B6186" s="321" t="s">
        <v>13181</v>
      </c>
    </row>
    <row r="6187" spans="1:2">
      <c r="A6187" s="321" t="s">
        <v>13182</v>
      </c>
      <c r="B6187" s="321" t="s">
        <v>13183</v>
      </c>
    </row>
    <row r="6188" spans="1:2">
      <c r="A6188" s="321" t="s">
        <v>13184</v>
      </c>
      <c r="B6188" s="321" t="s">
        <v>13185</v>
      </c>
    </row>
    <row r="6189" spans="1:2">
      <c r="A6189" s="321" t="s">
        <v>13186</v>
      </c>
      <c r="B6189" s="321" t="s">
        <v>13187</v>
      </c>
    </row>
    <row r="6190" spans="1:2">
      <c r="A6190" s="321" t="s">
        <v>13188</v>
      </c>
      <c r="B6190" s="321" t="s">
        <v>13189</v>
      </c>
    </row>
    <row r="6191" spans="1:2">
      <c r="A6191" s="321" t="s">
        <v>13190</v>
      </c>
      <c r="B6191" s="321" t="s">
        <v>13191</v>
      </c>
    </row>
    <row r="6192" spans="1:2">
      <c r="A6192" s="321" t="s">
        <v>13192</v>
      </c>
      <c r="B6192" s="321" t="s">
        <v>13193</v>
      </c>
    </row>
    <row r="6193" spans="1:2">
      <c r="A6193" s="321" t="s">
        <v>13194</v>
      </c>
      <c r="B6193" s="321" t="s">
        <v>13195</v>
      </c>
    </row>
    <row r="6194" spans="1:2">
      <c r="A6194" s="321" t="s">
        <v>13196</v>
      </c>
      <c r="B6194" s="321" t="s">
        <v>13197</v>
      </c>
    </row>
    <row r="6195" spans="1:2">
      <c r="A6195" s="321" t="s">
        <v>13198</v>
      </c>
      <c r="B6195" s="321" t="s">
        <v>13199</v>
      </c>
    </row>
    <row r="6196" spans="1:2">
      <c r="A6196" s="321" t="s">
        <v>13200</v>
      </c>
      <c r="B6196" s="321" t="s">
        <v>13201</v>
      </c>
    </row>
    <row r="6197" spans="1:2">
      <c r="A6197" s="321" t="s">
        <v>13202</v>
      </c>
      <c r="B6197" s="321" t="s">
        <v>13203</v>
      </c>
    </row>
    <row r="6198" spans="1:2">
      <c r="A6198" s="321" t="s">
        <v>13204</v>
      </c>
      <c r="B6198" s="321" t="s">
        <v>13205</v>
      </c>
    </row>
    <row r="6199" spans="1:2">
      <c r="A6199" s="321" t="s">
        <v>13206</v>
      </c>
      <c r="B6199" s="321" t="s">
        <v>13207</v>
      </c>
    </row>
    <row r="6200" spans="1:2">
      <c r="A6200" s="321" t="s">
        <v>13208</v>
      </c>
      <c r="B6200" s="321" t="s">
        <v>13209</v>
      </c>
    </row>
    <row r="6201" spans="1:2">
      <c r="A6201" s="321" t="s">
        <v>13210</v>
      </c>
      <c r="B6201" s="321" t="s">
        <v>13211</v>
      </c>
    </row>
    <row r="6202" spans="1:2">
      <c r="A6202" s="321" t="s">
        <v>13212</v>
      </c>
      <c r="B6202" s="321" t="s">
        <v>13213</v>
      </c>
    </row>
    <row r="6203" spans="1:2">
      <c r="A6203" s="321" t="s">
        <v>13214</v>
      </c>
      <c r="B6203" s="321" t="s">
        <v>13215</v>
      </c>
    </row>
    <row r="6204" spans="1:2">
      <c r="A6204" s="321" t="s">
        <v>13216</v>
      </c>
      <c r="B6204" s="321" t="s">
        <v>13217</v>
      </c>
    </row>
    <row r="6205" spans="1:2">
      <c r="A6205" s="321" t="s">
        <v>13218</v>
      </c>
      <c r="B6205" s="321" t="s">
        <v>13219</v>
      </c>
    </row>
    <row r="6206" spans="1:2">
      <c r="A6206" s="321" t="s">
        <v>13220</v>
      </c>
      <c r="B6206" s="321" t="s">
        <v>13221</v>
      </c>
    </row>
    <row r="6207" spans="1:2">
      <c r="A6207" s="321" t="s">
        <v>13222</v>
      </c>
      <c r="B6207" s="321" t="s">
        <v>13223</v>
      </c>
    </row>
    <row r="6208" spans="1:2">
      <c r="A6208" s="321" t="s">
        <v>13224</v>
      </c>
      <c r="B6208" s="321" t="s">
        <v>13225</v>
      </c>
    </row>
    <row r="6209" spans="1:2">
      <c r="A6209" s="321" t="s">
        <v>13226</v>
      </c>
      <c r="B6209" s="321" t="s">
        <v>13227</v>
      </c>
    </row>
    <row r="6210" spans="1:2">
      <c r="A6210" s="321" t="s">
        <v>13228</v>
      </c>
      <c r="B6210" s="321" t="s">
        <v>13229</v>
      </c>
    </row>
    <row r="6211" spans="1:2">
      <c r="A6211" s="321" t="s">
        <v>13230</v>
      </c>
      <c r="B6211" s="321" t="s">
        <v>13231</v>
      </c>
    </row>
    <row r="6212" spans="1:2">
      <c r="A6212" s="321" t="s">
        <v>13232</v>
      </c>
      <c r="B6212" s="321" t="s">
        <v>13233</v>
      </c>
    </row>
    <row r="6213" spans="1:2">
      <c r="A6213" s="321" t="s">
        <v>13234</v>
      </c>
      <c r="B6213" s="321" t="s">
        <v>13235</v>
      </c>
    </row>
    <row r="6214" spans="1:2">
      <c r="A6214" s="321" t="s">
        <v>13236</v>
      </c>
      <c r="B6214" s="321" t="s">
        <v>13237</v>
      </c>
    </row>
    <row r="6215" spans="1:2">
      <c r="A6215" s="321" t="s">
        <v>13238</v>
      </c>
      <c r="B6215" s="321" t="s">
        <v>13239</v>
      </c>
    </row>
    <row r="6216" spans="1:2">
      <c r="A6216" s="321" t="s">
        <v>13240</v>
      </c>
      <c r="B6216" s="321" t="s">
        <v>13241</v>
      </c>
    </row>
    <row r="6217" spans="1:2">
      <c r="A6217" s="321" t="s">
        <v>13242</v>
      </c>
      <c r="B6217" s="321" t="s">
        <v>13243</v>
      </c>
    </row>
    <row r="6218" spans="1:2">
      <c r="A6218" s="321" t="s">
        <v>13244</v>
      </c>
      <c r="B6218" s="321" t="s">
        <v>13245</v>
      </c>
    </row>
    <row r="6219" spans="1:2">
      <c r="A6219" s="321" t="s">
        <v>13246</v>
      </c>
      <c r="B6219" s="321" t="s">
        <v>13247</v>
      </c>
    </row>
    <row r="6220" spans="1:2">
      <c r="A6220" s="321" t="s">
        <v>13248</v>
      </c>
      <c r="B6220" s="321" t="s">
        <v>13249</v>
      </c>
    </row>
    <row r="6221" spans="1:2">
      <c r="A6221" s="321" t="s">
        <v>13250</v>
      </c>
      <c r="B6221" s="321" t="s">
        <v>13251</v>
      </c>
    </row>
    <row r="6222" spans="1:2">
      <c r="A6222" s="321" t="s">
        <v>13252</v>
      </c>
      <c r="B6222" s="321" t="s">
        <v>13253</v>
      </c>
    </row>
    <row r="6223" spans="1:2">
      <c r="A6223" s="321" t="s">
        <v>13254</v>
      </c>
      <c r="B6223" s="321" t="s">
        <v>13255</v>
      </c>
    </row>
    <row r="6224" spans="1:2">
      <c r="A6224" s="321" t="s">
        <v>13256</v>
      </c>
      <c r="B6224" s="321" t="s">
        <v>13257</v>
      </c>
    </row>
    <row r="6225" spans="1:2">
      <c r="A6225" s="321" t="s">
        <v>13258</v>
      </c>
      <c r="B6225" s="321" t="s">
        <v>13259</v>
      </c>
    </row>
    <row r="6226" spans="1:2">
      <c r="A6226" s="321" t="s">
        <v>13260</v>
      </c>
      <c r="B6226" s="321" t="s">
        <v>13261</v>
      </c>
    </row>
    <row r="6227" spans="1:2">
      <c r="A6227" s="321" t="s">
        <v>13262</v>
      </c>
      <c r="B6227" s="321" t="s">
        <v>13263</v>
      </c>
    </row>
    <row r="6228" spans="1:2">
      <c r="A6228" s="321" t="s">
        <v>13264</v>
      </c>
      <c r="B6228" s="321" t="s">
        <v>13265</v>
      </c>
    </row>
    <row r="6229" spans="1:2">
      <c r="A6229" s="321" t="s">
        <v>13266</v>
      </c>
      <c r="B6229" s="321" t="s">
        <v>13267</v>
      </c>
    </row>
    <row r="6230" spans="1:2">
      <c r="A6230" s="321" t="s">
        <v>13268</v>
      </c>
      <c r="B6230" s="321" t="s">
        <v>13269</v>
      </c>
    </row>
    <row r="6231" spans="1:2">
      <c r="A6231" s="321" t="s">
        <v>13270</v>
      </c>
      <c r="B6231" s="321" t="s">
        <v>13271</v>
      </c>
    </row>
    <row r="6232" spans="1:2">
      <c r="A6232" s="321" t="s">
        <v>13272</v>
      </c>
      <c r="B6232" s="321" t="s">
        <v>13273</v>
      </c>
    </row>
    <row r="6233" spans="1:2">
      <c r="A6233" s="321" t="s">
        <v>13274</v>
      </c>
      <c r="B6233" s="321" t="s">
        <v>13275</v>
      </c>
    </row>
    <row r="6234" spans="1:2">
      <c r="A6234" s="321" t="s">
        <v>13276</v>
      </c>
      <c r="B6234" s="321" t="s">
        <v>13277</v>
      </c>
    </row>
    <row r="6235" spans="1:2">
      <c r="A6235" s="321" t="s">
        <v>13278</v>
      </c>
      <c r="B6235" s="321" t="s">
        <v>13279</v>
      </c>
    </row>
    <row r="6236" spans="1:2">
      <c r="A6236" s="321" t="s">
        <v>13280</v>
      </c>
      <c r="B6236" s="321" t="s">
        <v>13281</v>
      </c>
    </row>
    <row r="6237" spans="1:2">
      <c r="A6237" s="321" t="s">
        <v>13282</v>
      </c>
      <c r="B6237" s="321" t="s">
        <v>13283</v>
      </c>
    </row>
    <row r="6238" spans="1:2">
      <c r="A6238" s="321" t="s">
        <v>13284</v>
      </c>
      <c r="B6238" s="321" t="s">
        <v>13285</v>
      </c>
    </row>
    <row r="6239" spans="1:2">
      <c r="A6239" s="321" t="s">
        <v>13286</v>
      </c>
      <c r="B6239" s="321" t="s">
        <v>13287</v>
      </c>
    </row>
    <row r="6240" spans="1:2">
      <c r="A6240" s="321" t="s">
        <v>13288</v>
      </c>
      <c r="B6240" s="321" t="s">
        <v>13289</v>
      </c>
    </row>
    <row r="6241" spans="1:2">
      <c r="A6241" s="321" t="s">
        <v>13290</v>
      </c>
      <c r="B6241" s="321" t="s">
        <v>13291</v>
      </c>
    </row>
    <row r="6242" spans="1:2">
      <c r="A6242" s="321" t="s">
        <v>13292</v>
      </c>
      <c r="B6242" s="321" t="s">
        <v>13293</v>
      </c>
    </row>
    <row r="6243" spans="1:2">
      <c r="A6243" s="321" t="s">
        <v>13294</v>
      </c>
      <c r="B6243" s="321" t="s">
        <v>13295</v>
      </c>
    </row>
    <row r="6244" spans="1:2">
      <c r="A6244" s="321" t="s">
        <v>13296</v>
      </c>
      <c r="B6244" s="321" t="s">
        <v>13297</v>
      </c>
    </row>
    <row r="6245" spans="1:2">
      <c r="A6245" s="321" t="s">
        <v>13298</v>
      </c>
      <c r="B6245" s="321" t="s">
        <v>13299</v>
      </c>
    </row>
    <row r="6246" spans="1:2">
      <c r="A6246" s="321" t="s">
        <v>13300</v>
      </c>
      <c r="B6246" s="321" t="s">
        <v>13301</v>
      </c>
    </row>
    <row r="6247" spans="1:2">
      <c r="A6247" s="321" t="s">
        <v>13302</v>
      </c>
      <c r="B6247" s="321" t="s">
        <v>13303</v>
      </c>
    </row>
    <row r="6248" spans="1:2">
      <c r="A6248" s="321" t="s">
        <v>13304</v>
      </c>
      <c r="B6248" s="321" t="s">
        <v>13305</v>
      </c>
    </row>
    <row r="6249" spans="1:2">
      <c r="A6249" s="321" t="s">
        <v>13306</v>
      </c>
      <c r="B6249" s="321" t="s">
        <v>13307</v>
      </c>
    </row>
    <row r="6250" spans="1:2">
      <c r="A6250" s="321" t="s">
        <v>13308</v>
      </c>
      <c r="B6250" s="321" t="s">
        <v>13309</v>
      </c>
    </row>
    <row r="6251" spans="1:2">
      <c r="A6251" s="321" t="s">
        <v>13310</v>
      </c>
      <c r="B6251" s="321" t="s">
        <v>13311</v>
      </c>
    </row>
    <row r="6252" spans="1:2">
      <c r="A6252" s="321" t="s">
        <v>13312</v>
      </c>
      <c r="B6252" s="321" t="s">
        <v>13313</v>
      </c>
    </row>
    <row r="6253" spans="1:2">
      <c r="A6253" s="321" t="s">
        <v>13314</v>
      </c>
      <c r="B6253" s="321" t="s">
        <v>13315</v>
      </c>
    </row>
    <row r="6254" spans="1:2">
      <c r="A6254" s="321" t="s">
        <v>13316</v>
      </c>
      <c r="B6254" s="321" t="s">
        <v>13317</v>
      </c>
    </row>
    <row r="6255" spans="1:2">
      <c r="A6255" s="321" t="s">
        <v>13318</v>
      </c>
      <c r="B6255" s="321" t="s">
        <v>13319</v>
      </c>
    </row>
    <row r="6256" spans="1:2">
      <c r="A6256" s="321" t="s">
        <v>13320</v>
      </c>
      <c r="B6256" s="321" t="s">
        <v>13321</v>
      </c>
    </row>
    <row r="6257" spans="1:2">
      <c r="A6257" s="321" t="s">
        <v>13322</v>
      </c>
      <c r="B6257" s="321" t="s">
        <v>13323</v>
      </c>
    </row>
    <row r="6258" spans="1:2">
      <c r="A6258" s="321" t="s">
        <v>13324</v>
      </c>
      <c r="B6258" s="321" t="s">
        <v>13325</v>
      </c>
    </row>
    <row r="6259" spans="1:2">
      <c r="A6259" s="321" t="s">
        <v>13326</v>
      </c>
      <c r="B6259" s="321" t="s">
        <v>13327</v>
      </c>
    </row>
    <row r="6260" spans="1:2">
      <c r="A6260" s="321" t="s">
        <v>13328</v>
      </c>
      <c r="B6260" s="321" t="s">
        <v>13329</v>
      </c>
    </row>
    <row r="6261" spans="1:2">
      <c r="A6261" s="321" t="s">
        <v>13330</v>
      </c>
      <c r="B6261" s="321" t="s">
        <v>13331</v>
      </c>
    </row>
    <row r="6262" spans="1:2">
      <c r="A6262" s="321" t="s">
        <v>13332</v>
      </c>
      <c r="B6262" s="321" t="s">
        <v>13333</v>
      </c>
    </row>
    <row r="6263" spans="1:2">
      <c r="A6263" s="321" t="s">
        <v>13334</v>
      </c>
      <c r="B6263" s="321" t="s">
        <v>13335</v>
      </c>
    </row>
    <row r="6264" spans="1:2">
      <c r="A6264" s="321" t="s">
        <v>13336</v>
      </c>
      <c r="B6264" s="321" t="s">
        <v>13337</v>
      </c>
    </row>
    <row r="6265" spans="1:2">
      <c r="A6265" s="321" t="s">
        <v>13338</v>
      </c>
      <c r="B6265" s="321" t="s">
        <v>13339</v>
      </c>
    </row>
    <row r="6266" spans="1:2">
      <c r="A6266" s="321" t="s">
        <v>13340</v>
      </c>
      <c r="B6266" s="321" t="s">
        <v>13341</v>
      </c>
    </row>
    <row r="6267" spans="1:2">
      <c r="A6267" s="321" t="s">
        <v>13342</v>
      </c>
      <c r="B6267" s="321" t="s">
        <v>13343</v>
      </c>
    </row>
    <row r="6268" spans="1:2">
      <c r="A6268" s="321" t="s">
        <v>13344</v>
      </c>
      <c r="B6268" s="321" t="s">
        <v>13345</v>
      </c>
    </row>
    <row r="6269" spans="1:2">
      <c r="A6269" s="321" t="s">
        <v>13346</v>
      </c>
      <c r="B6269" s="321" t="s">
        <v>13347</v>
      </c>
    </row>
    <row r="6270" spans="1:2">
      <c r="A6270" s="321" t="s">
        <v>13348</v>
      </c>
      <c r="B6270" s="321" t="s">
        <v>13349</v>
      </c>
    </row>
    <row r="6271" spans="1:2">
      <c r="A6271" s="321" t="s">
        <v>13350</v>
      </c>
      <c r="B6271" s="321" t="s">
        <v>13351</v>
      </c>
    </row>
    <row r="6272" spans="1:2">
      <c r="A6272" s="321" t="s">
        <v>13352</v>
      </c>
      <c r="B6272" s="321" t="s">
        <v>13353</v>
      </c>
    </row>
    <row r="6273" spans="1:2">
      <c r="A6273" s="321" t="s">
        <v>13354</v>
      </c>
      <c r="B6273" s="321" t="s">
        <v>13355</v>
      </c>
    </row>
    <row r="6274" spans="1:2">
      <c r="A6274" s="321" t="s">
        <v>13356</v>
      </c>
      <c r="B6274" s="321" t="s">
        <v>13357</v>
      </c>
    </row>
    <row r="6275" spans="1:2">
      <c r="A6275" s="321" t="s">
        <v>13358</v>
      </c>
      <c r="B6275" s="321" t="s">
        <v>13359</v>
      </c>
    </row>
    <row r="6276" spans="1:2">
      <c r="A6276" s="321" t="s">
        <v>13360</v>
      </c>
      <c r="B6276" s="321" t="s">
        <v>13361</v>
      </c>
    </row>
    <row r="6277" spans="1:2">
      <c r="A6277" s="321" t="s">
        <v>13362</v>
      </c>
      <c r="B6277" s="321" t="s">
        <v>13363</v>
      </c>
    </row>
    <row r="6278" spans="1:2">
      <c r="A6278" s="321" t="s">
        <v>13364</v>
      </c>
      <c r="B6278" s="321" t="s">
        <v>13365</v>
      </c>
    </row>
    <row r="6279" spans="1:2">
      <c r="A6279" s="321" t="s">
        <v>13366</v>
      </c>
      <c r="B6279" s="321" t="s">
        <v>13367</v>
      </c>
    </row>
    <row r="6280" spans="1:2">
      <c r="A6280" s="321" t="s">
        <v>13368</v>
      </c>
      <c r="B6280" s="321" t="s">
        <v>13369</v>
      </c>
    </row>
    <row r="6281" spans="1:2">
      <c r="A6281" s="321" t="s">
        <v>13370</v>
      </c>
      <c r="B6281" s="321" t="s">
        <v>13371</v>
      </c>
    </row>
    <row r="6282" spans="1:2">
      <c r="A6282" s="321" t="s">
        <v>13372</v>
      </c>
      <c r="B6282" s="321" t="s">
        <v>13373</v>
      </c>
    </row>
    <row r="6283" spans="1:2">
      <c r="A6283" s="321" t="s">
        <v>13374</v>
      </c>
      <c r="B6283" s="321" t="s">
        <v>13375</v>
      </c>
    </row>
    <row r="6284" spans="1:2">
      <c r="A6284" s="321" t="s">
        <v>13376</v>
      </c>
      <c r="B6284" s="321" t="s">
        <v>13377</v>
      </c>
    </row>
    <row r="6285" spans="1:2">
      <c r="A6285" s="321" t="s">
        <v>13378</v>
      </c>
      <c r="B6285" s="321" t="s">
        <v>13379</v>
      </c>
    </row>
    <row r="6286" spans="1:2">
      <c r="A6286" s="321" t="s">
        <v>13380</v>
      </c>
      <c r="B6286" s="321" t="s">
        <v>13381</v>
      </c>
    </row>
    <row r="6287" spans="1:2">
      <c r="A6287" s="321" t="s">
        <v>13382</v>
      </c>
      <c r="B6287" s="321" t="s">
        <v>13383</v>
      </c>
    </row>
    <row r="6288" spans="1:2">
      <c r="A6288" s="321" t="s">
        <v>13384</v>
      </c>
      <c r="B6288" s="321" t="s">
        <v>13385</v>
      </c>
    </row>
    <row r="6289" spans="1:2">
      <c r="A6289" s="321" t="s">
        <v>13386</v>
      </c>
      <c r="B6289" s="321" t="s">
        <v>13387</v>
      </c>
    </row>
    <row r="6290" spans="1:2">
      <c r="A6290" s="321" t="s">
        <v>13388</v>
      </c>
      <c r="B6290" s="321" t="s">
        <v>13389</v>
      </c>
    </row>
    <row r="6291" spans="1:2">
      <c r="A6291" s="321" t="s">
        <v>13390</v>
      </c>
      <c r="B6291" s="321" t="s">
        <v>13391</v>
      </c>
    </row>
    <row r="6292" spans="1:2">
      <c r="A6292" s="321" t="s">
        <v>13392</v>
      </c>
      <c r="B6292" s="321" t="s">
        <v>13393</v>
      </c>
    </row>
    <row r="6293" spans="1:2">
      <c r="A6293" s="321" t="s">
        <v>13394</v>
      </c>
      <c r="B6293" s="321" t="s">
        <v>13395</v>
      </c>
    </row>
    <row r="6294" spans="1:2">
      <c r="A6294" s="321" t="s">
        <v>13396</v>
      </c>
      <c r="B6294" s="321" t="s">
        <v>13397</v>
      </c>
    </row>
    <row r="6295" spans="1:2">
      <c r="A6295" s="321" t="s">
        <v>13398</v>
      </c>
      <c r="B6295" s="321" t="s">
        <v>13399</v>
      </c>
    </row>
    <row r="6296" spans="1:2">
      <c r="A6296" s="321" t="s">
        <v>13400</v>
      </c>
      <c r="B6296" s="321" t="s">
        <v>13401</v>
      </c>
    </row>
    <row r="6297" spans="1:2">
      <c r="A6297" s="321" t="s">
        <v>13402</v>
      </c>
      <c r="B6297" s="321" t="s">
        <v>13403</v>
      </c>
    </row>
    <row r="6298" spans="1:2">
      <c r="A6298" s="321" t="s">
        <v>13404</v>
      </c>
      <c r="B6298" s="321" t="s">
        <v>13405</v>
      </c>
    </row>
    <row r="6299" spans="1:2">
      <c r="A6299" s="321" t="s">
        <v>13406</v>
      </c>
      <c r="B6299" s="321" t="s">
        <v>13407</v>
      </c>
    </row>
    <row r="6300" spans="1:2">
      <c r="A6300" s="321" t="s">
        <v>13408</v>
      </c>
      <c r="B6300" s="321" t="s">
        <v>13409</v>
      </c>
    </row>
    <row r="6301" spans="1:2">
      <c r="A6301" s="321" t="s">
        <v>13410</v>
      </c>
      <c r="B6301" s="321" t="s">
        <v>13411</v>
      </c>
    </row>
    <row r="6302" spans="1:2">
      <c r="A6302" s="321" t="s">
        <v>13412</v>
      </c>
      <c r="B6302" s="321" t="s">
        <v>13413</v>
      </c>
    </row>
    <row r="6303" spans="1:2">
      <c r="A6303" s="321" t="s">
        <v>13414</v>
      </c>
      <c r="B6303" s="321" t="s">
        <v>13415</v>
      </c>
    </row>
    <row r="6304" spans="1:2">
      <c r="A6304" s="321" t="s">
        <v>13416</v>
      </c>
      <c r="B6304" s="321" t="s">
        <v>13417</v>
      </c>
    </row>
    <row r="6305" spans="1:2">
      <c r="A6305" s="321" t="s">
        <v>13418</v>
      </c>
      <c r="B6305" s="321" t="s">
        <v>13419</v>
      </c>
    </row>
    <row r="6306" spans="1:2">
      <c r="A6306" s="321" t="s">
        <v>13420</v>
      </c>
      <c r="B6306" s="321" t="s">
        <v>13421</v>
      </c>
    </row>
    <row r="6307" spans="1:2">
      <c r="A6307" s="321" t="s">
        <v>13422</v>
      </c>
      <c r="B6307" s="321" t="s">
        <v>13423</v>
      </c>
    </row>
    <row r="6308" spans="1:2">
      <c r="A6308" s="321" t="s">
        <v>13424</v>
      </c>
      <c r="B6308" s="321" t="s">
        <v>13425</v>
      </c>
    </row>
    <row r="6309" spans="1:2">
      <c r="A6309" s="321" t="s">
        <v>13426</v>
      </c>
      <c r="B6309" s="321" t="s">
        <v>13427</v>
      </c>
    </row>
    <row r="6310" spans="1:2">
      <c r="A6310" s="321" t="s">
        <v>13428</v>
      </c>
      <c r="B6310" s="321" t="s">
        <v>13429</v>
      </c>
    </row>
    <row r="6311" spans="1:2">
      <c r="A6311" s="321" t="s">
        <v>13430</v>
      </c>
      <c r="B6311" s="321" t="s">
        <v>13431</v>
      </c>
    </row>
    <row r="6312" spans="1:2">
      <c r="A6312" s="321" t="s">
        <v>13432</v>
      </c>
      <c r="B6312" s="321" t="s">
        <v>13433</v>
      </c>
    </row>
    <row r="6313" spans="1:2">
      <c r="A6313" s="321" t="s">
        <v>13434</v>
      </c>
      <c r="B6313" s="321" t="s">
        <v>13435</v>
      </c>
    </row>
    <row r="6314" spans="1:2">
      <c r="A6314" s="321" t="s">
        <v>13436</v>
      </c>
      <c r="B6314" s="321" t="s">
        <v>13437</v>
      </c>
    </row>
    <row r="6315" spans="1:2">
      <c r="A6315" s="321" t="s">
        <v>13438</v>
      </c>
      <c r="B6315" s="321" t="s">
        <v>13439</v>
      </c>
    </row>
    <row r="6316" spans="1:2">
      <c r="A6316" s="321" t="s">
        <v>13440</v>
      </c>
      <c r="B6316" s="321" t="s">
        <v>13441</v>
      </c>
    </row>
    <row r="6317" spans="1:2">
      <c r="A6317" s="321" t="s">
        <v>13442</v>
      </c>
      <c r="B6317" s="321" t="s">
        <v>13443</v>
      </c>
    </row>
    <row r="6318" spans="1:2">
      <c r="A6318" s="321" t="s">
        <v>13444</v>
      </c>
      <c r="B6318" s="321" t="s">
        <v>13445</v>
      </c>
    </row>
    <row r="6319" spans="1:2">
      <c r="A6319" s="321" t="s">
        <v>13446</v>
      </c>
      <c r="B6319" s="321" t="s">
        <v>13447</v>
      </c>
    </row>
    <row r="6320" spans="1:2">
      <c r="A6320" s="321" t="s">
        <v>13448</v>
      </c>
      <c r="B6320" s="321" t="s">
        <v>13449</v>
      </c>
    </row>
    <row r="6321" spans="1:2">
      <c r="A6321" s="321" t="s">
        <v>13450</v>
      </c>
      <c r="B6321" s="321" t="s">
        <v>13451</v>
      </c>
    </row>
    <row r="6322" spans="1:2">
      <c r="A6322" s="321" t="s">
        <v>13452</v>
      </c>
      <c r="B6322" s="321" t="s">
        <v>13453</v>
      </c>
    </row>
    <row r="6323" spans="1:2">
      <c r="A6323" s="321" t="s">
        <v>13454</v>
      </c>
      <c r="B6323" s="321" t="s">
        <v>13455</v>
      </c>
    </row>
    <row r="6324" spans="1:2">
      <c r="A6324" s="321" t="s">
        <v>13456</v>
      </c>
      <c r="B6324" s="321" t="s">
        <v>539</v>
      </c>
    </row>
    <row r="6325" spans="1:2">
      <c r="A6325" s="321" t="s">
        <v>13457</v>
      </c>
      <c r="B6325" s="321" t="s">
        <v>13458</v>
      </c>
    </row>
    <row r="6326" spans="1:2">
      <c r="A6326" s="321" t="s">
        <v>13459</v>
      </c>
      <c r="B6326" s="321" t="s">
        <v>13460</v>
      </c>
    </row>
    <row r="6327" spans="1:2">
      <c r="A6327" s="321" t="s">
        <v>13461</v>
      </c>
      <c r="B6327" s="321" t="s">
        <v>13462</v>
      </c>
    </row>
    <row r="6328" spans="1:2">
      <c r="A6328" s="321" t="s">
        <v>13463</v>
      </c>
      <c r="B6328" s="321" t="s">
        <v>13464</v>
      </c>
    </row>
    <row r="6329" spans="1:2">
      <c r="A6329" s="321" t="s">
        <v>13465</v>
      </c>
      <c r="B6329" s="321" t="s">
        <v>13466</v>
      </c>
    </row>
    <row r="6330" spans="1:2">
      <c r="A6330" s="321" t="s">
        <v>13467</v>
      </c>
      <c r="B6330" s="321" t="s">
        <v>13468</v>
      </c>
    </row>
    <row r="6331" spans="1:2">
      <c r="A6331" s="321" t="s">
        <v>13469</v>
      </c>
      <c r="B6331" s="321" t="s">
        <v>13470</v>
      </c>
    </row>
    <row r="6332" spans="1:2">
      <c r="A6332" s="321" t="s">
        <v>13471</v>
      </c>
      <c r="B6332" s="321" t="s">
        <v>13472</v>
      </c>
    </row>
    <row r="6333" spans="1:2">
      <c r="A6333" s="321" t="s">
        <v>13473</v>
      </c>
      <c r="B6333" s="321" t="s">
        <v>13474</v>
      </c>
    </row>
    <row r="6334" spans="1:2">
      <c r="A6334" s="321" t="s">
        <v>13475</v>
      </c>
      <c r="B6334" s="321" t="s">
        <v>13476</v>
      </c>
    </row>
    <row r="6335" spans="1:2">
      <c r="A6335" s="321" t="s">
        <v>13477</v>
      </c>
      <c r="B6335" s="321" t="s">
        <v>13478</v>
      </c>
    </row>
    <row r="6336" spans="1:2">
      <c r="A6336" s="321" t="s">
        <v>13479</v>
      </c>
      <c r="B6336" s="321" t="s">
        <v>13480</v>
      </c>
    </row>
    <row r="6337" spans="1:2">
      <c r="A6337" s="321" t="s">
        <v>13481</v>
      </c>
      <c r="B6337" s="321" t="s">
        <v>13482</v>
      </c>
    </row>
    <row r="6338" spans="1:2">
      <c r="A6338" s="321" t="s">
        <v>13483</v>
      </c>
      <c r="B6338" s="321" t="s">
        <v>13484</v>
      </c>
    </row>
    <row r="6339" spans="1:2">
      <c r="A6339" s="321" t="s">
        <v>13485</v>
      </c>
      <c r="B6339" s="321" t="s">
        <v>13486</v>
      </c>
    </row>
    <row r="6340" spans="1:2">
      <c r="A6340" s="321" t="s">
        <v>13487</v>
      </c>
      <c r="B6340" s="321" t="s">
        <v>13488</v>
      </c>
    </row>
    <row r="6341" spans="1:2">
      <c r="A6341" s="321" t="s">
        <v>13489</v>
      </c>
      <c r="B6341" s="321" t="s">
        <v>13490</v>
      </c>
    </row>
    <row r="6342" spans="1:2">
      <c r="A6342" s="321" t="s">
        <v>13491</v>
      </c>
      <c r="B6342" s="321" t="s">
        <v>13492</v>
      </c>
    </row>
    <row r="6343" spans="1:2">
      <c r="A6343" s="321" t="s">
        <v>13493</v>
      </c>
      <c r="B6343" s="321" t="s">
        <v>13494</v>
      </c>
    </row>
    <row r="6344" spans="1:2">
      <c r="A6344" s="321" t="s">
        <v>13495</v>
      </c>
      <c r="B6344" s="321" t="s">
        <v>13496</v>
      </c>
    </row>
    <row r="6345" spans="1:2">
      <c r="A6345" s="321" t="s">
        <v>13497</v>
      </c>
      <c r="B6345" s="321" t="s">
        <v>13498</v>
      </c>
    </row>
    <row r="6346" spans="1:2">
      <c r="A6346" s="321" t="s">
        <v>13499</v>
      </c>
      <c r="B6346" s="321" t="s">
        <v>13500</v>
      </c>
    </row>
    <row r="6347" spans="1:2">
      <c r="A6347" s="321" t="s">
        <v>13501</v>
      </c>
      <c r="B6347" s="321" t="s">
        <v>13502</v>
      </c>
    </row>
    <row r="6348" spans="1:2">
      <c r="A6348" s="321" t="s">
        <v>13503</v>
      </c>
      <c r="B6348" s="321" t="s">
        <v>13504</v>
      </c>
    </row>
    <row r="6349" spans="1:2">
      <c r="A6349" s="321" t="s">
        <v>13505</v>
      </c>
      <c r="B6349" s="321" t="s">
        <v>13506</v>
      </c>
    </row>
    <row r="6350" spans="1:2">
      <c r="A6350" s="321" t="s">
        <v>13507</v>
      </c>
      <c r="B6350" s="321" t="s">
        <v>13508</v>
      </c>
    </row>
    <row r="6351" spans="1:2">
      <c r="A6351" s="321" t="s">
        <v>13509</v>
      </c>
      <c r="B6351" s="321" t="s">
        <v>13510</v>
      </c>
    </row>
    <row r="6352" spans="1:2">
      <c r="A6352" s="321" t="s">
        <v>13511</v>
      </c>
      <c r="B6352" s="321" t="s">
        <v>13512</v>
      </c>
    </row>
    <row r="6353" spans="1:2">
      <c r="A6353" s="321" t="s">
        <v>13513</v>
      </c>
      <c r="B6353" s="321" t="s">
        <v>13514</v>
      </c>
    </row>
    <row r="6354" spans="1:2">
      <c r="A6354" s="321" t="s">
        <v>13515</v>
      </c>
      <c r="B6354" s="321" t="s">
        <v>13516</v>
      </c>
    </row>
    <row r="6355" spans="1:2">
      <c r="A6355" s="321" t="s">
        <v>13517</v>
      </c>
      <c r="B6355" s="321" t="s">
        <v>13518</v>
      </c>
    </row>
    <row r="6356" spans="1:2">
      <c r="A6356" s="321" t="s">
        <v>13519</v>
      </c>
      <c r="B6356" s="321" t="s">
        <v>13520</v>
      </c>
    </row>
    <row r="6357" spans="1:2">
      <c r="A6357" s="321" t="s">
        <v>13521</v>
      </c>
      <c r="B6357" s="321" t="s">
        <v>13522</v>
      </c>
    </row>
    <row r="6358" spans="1:2">
      <c r="A6358" s="321" t="s">
        <v>13523</v>
      </c>
      <c r="B6358" s="321" t="s">
        <v>13524</v>
      </c>
    </row>
    <row r="6359" spans="1:2">
      <c r="A6359" s="321" t="s">
        <v>13525</v>
      </c>
      <c r="B6359" s="321" t="s">
        <v>13526</v>
      </c>
    </row>
    <row r="6360" spans="1:2">
      <c r="A6360" s="321" t="s">
        <v>13527</v>
      </c>
      <c r="B6360" s="321" t="s">
        <v>13528</v>
      </c>
    </row>
    <row r="6361" spans="1:2">
      <c r="A6361" s="321" t="s">
        <v>13529</v>
      </c>
      <c r="B6361" s="321" t="s">
        <v>13530</v>
      </c>
    </row>
    <row r="6362" spans="1:2">
      <c r="A6362" s="321" t="s">
        <v>13531</v>
      </c>
      <c r="B6362" s="321" t="s">
        <v>13532</v>
      </c>
    </row>
    <row r="6363" spans="1:2">
      <c r="A6363" s="321" t="s">
        <v>13533</v>
      </c>
      <c r="B6363" s="321" t="s">
        <v>13534</v>
      </c>
    </row>
    <row r="6364" spans="1:2">
      <c r="A6364" s="321" t="s">
        <v>13535</v>
      </c>
      <c r="B6364" s="321" t="s">
        <v>13536</v>
      </c>
    </row>
    <row r="6365" spans="1:2">
      <c r="A6365" s="321" t="s">
        <v>13537</v>
      </c>
      <c r="B6365" s="321" t="s">
        <v>13538</v>
      </c>
    </row>
    <row r="6366" spans="1:2">
      <c r="A6366" s="321" t="s">
        <v>13539</v>
      </c>
      <c r="B6366" s="321" t="s">
        <v>13540</v>
      </c>
    </row>
    <row r="6367" spans="1:2">
      <c r="A6367" s="321" t="s">
        <v>13541</v>
      </c>
      <c r="B6367" s="321" t="s">
        <v>13542</v>
      </c>
    </row>
    <row r="6368" spans="1:2">
      <c r="A6368" s="321" t="s">
        <v>13543</v>
      </c>
      <c r="B6368" s="321" t="s">
        <v>13544</v>
      </c>
    </row>
    <row r="6369" spans="1:2">
      <c r="A6369" s="321" t="s">
        <v>13545</v>
      </c>
      <c r="B6369" s="321" t="s">
        <v>13546</v>
      </c>
    </row>
    <row r="6370" spans="1:2">
      <c r="A6370" s="321" t="s">
        <v>13547</v>
      </c>
      <c r="B6370" s="321" t="s">
        <v>13548</v>
      </c>
    </row>
    <row r="6371" spans="1:2">
      <c r="A6371" s="321" t="s">
        <v>13549</v>
      </c>
      <c r="B6371" s="321" t="s">
        <v>13550</v>
      </c>
    </row>
    <row r="6372" spans="1:2">
      <c r="A6372" s="321" t="s">
        <v>13551</v>
      </c>
      <c r="B6372" s="321" t="s">
        <v>13552</v>
      </c>
    </row>
    <row r="6373" spans="1:2">
      <c r="A6373" s="321" t="s">
        <v>13553</v>
      </c>
      <c r="B6373" s="321" t="s">
        <v>13554</v>
      </c>
    </row>
    <row r="6374" spans="1:2">
      <c r="A6374" s="321" t="s">
        <v>13555</v>
      </c>
      <c r="B6374" s="321" t="s">
        <v>13556</v>
      </c>
    </row>
    <row r="6375" spans="1:2">
      <c r="A6375" s="321" t="s">
        <v>13557</v>
      </c>
      <c r="B6375" s="321" t="s">
        <v>13558</v>
      </c>
    </row>
    <row r="6376" spans="1:2">
      <c r="A6376" s="321" t="s">
        <v>13559</v>
      </c>
      <c r="B6376" s="321" t="s">
        <v>13560</v>
      </c>
    </row>
    <row r="6377" spans="1:2">
      <c r="A6377" s="321" t="s">
        <v>13561</v>
      </c>
      <c r="B6377" s="321" t="s">
        <v>13562</v>
      </c>
    </row>
    <row r="6378" spans="1:2">
      <c r="A6378" s="321" t="s">
        <v>13563</v>
      </c>
      <c r="B6378" s="321" t="s">
        <v>13564</v>
      </c>
    </row>
    <row r="6379" spans="1:2">
      <c r="A6379" s="321" t="s">
        <v>13565</v>
      </c>
      <c r="B6379" s="321" t="s">
        <v>13566</v>
      </c>
    </row>
    <row r="6380" spans="1:2">
      <c r="A6380" s="321" t="s">
        <v>13567</v>
      </c>
      <c r="B6380" s="321" t="s">
        <v>13568</v>
      </c>
    </row>
    <row r="6381" spans="1:2">
      <c r="A6381" s="321" t="s">
        <v>13569</v>
      </c>
      <c r="B6381" s="321" t="s">
        <v>13570</v>
      </c>
    </row>
    <row r="6382" spans="1:2">
      <c r="A6382" s="321" t="s">
        <v>13571</v>
      </c>
      <c r="B6382" s="321" t="s">
        <v>13572</v>
      </c>
    </row>
    <row r="6383" spans="1:2">
      <c r="A6383" s="321" t="s">
        <v>13573</v>
      </c>
      <c r="B6383" s="321" t="s">
        <v>13574</v>
      </c>
    </row>
    <row r="6384" spans="1:2">
      <c r="A6384" s="321" t="s">
        <v>13575</v>
      </c>
      <c r="B6384" s="321" t="s">
        <v>13576</v>
      </c>
    </row>
    <row r="6385" spans="1:2">
      <c r="A6385" s="321" t="s">
        <v>13577</v>
      </c>
      <c r="B6385" s="321" t="s">
        <v>13578</v>
      </c>
    </row>
    <row r="6386" spans="1:2">
      <c r="A6386" s="321" t="s">
        <v>13579</v>
      </c>
      <c r="B6386" s="321" t="s">
        <v>13580</v>
      </c>
    </row>
    <row r="6387" spans="1:2">
      <c r="A6387" s="321" t="s">
        <v>13581</v>
      </c>
      <c r="B6387" s="321" t="s">
        <v>13582</v>
      </c>
    </row>
    <row r="6388" spans="1:2">
      <c r="A6388" s="321" t="s">
        <v>13583</v>
      </c>
      <c r="B6388" s="321" t="s">
        <v>13584</v>
      </c>
    </row>
    <row r="6389" spans="1:2">
      <c r="A6389" s="321" t="s">
        <v>13585</v>
      </c>
      <c r="B6389" s="321" t="s">
        <v>13586</v>
      </c>
    </row>
    <row r="6390" spans="1:2">
      <c r="A6390" s="321" t="s">
        <v>13587</v>
      </c>
      <c r="B6390" s="321" t="s">
        <v>13588</v>
      </c>
    </row>
    <row r="6391" spans="1:2">
      <c r="A6391" s="321" t="s">
        <v>13589</v>
      </c>
      <c r="B6391" s="321" t="s">
        <v>13590</v>
      </c>
    </row>
    <row r="6392" spans="1:2">
      <c r="A6392" s="321" t="s">
        <v>13591</v>
      </c>
      <c r="B6392" s="321" t="s">
        <v>13592</v>
      </c>
    </row>
    <row r="6393" spans="1:2">
      <c r="A6393" s="321" t="s">
        <v>13593</v>
      </c>
      <c r="B6393" s="321" t="s">
        <v>13594</v>
      </c>
    </row>
    <row r="6394" spans="1:2">
      <c r="A6394" s="321" t="s">
        <v>13595</v>
      </c>
      <c r="B6394" s="321" t="s">
        <v>13596</v>
      </c>
    </row>
    <row r="6395" spans="1:2">
      <c r="A6395" s="321" t="s">
        <v>13597</v>
      </c>
      <c r="B6395" s="321" t="s">
        <v>13598</v>
      </c>
    </row>
    <row r="6396" spans="1:2">
      <c r="A6396" s="321" t="s">
        <v>13599</v>
      </c>
      <c r="B6396" s="321" t="s">
        <v>13600</v>
      </c>
    </row>
    <row r="6397" spans="1:2">
      <c r="A6397" s="321" t="s">
        <v>13601</v>
      </c>
      <c r="B6397" s="321" t="s">
        <v>13602</v>
      </c>
    </row>
    <row r="6398" spans="1:2">
      <c r="A6398" s="321" t="s">
        <v>13603</v>
      </c>
      <c r="B6398" s="321" t="s">
        <v>13604</v>
      </c>
    </row>
    <row r="6399" spans="1:2">
      <c r="A6399" s="321" t="s">
        <v>13605</v>
      </c>
      <c r="B6399" s="321" t="s">
        <v>13606</v>
      </c>
    </row>
    <row r="6400" spans="1:2">
      <c r="A6400" s="321" t="s">
        <v>13607</v>
      </c>
      <c r="B6400" s="321" t="s">
        <v>13608</v>
      </c>
    </row>
    <row r="6401" spans="1:2">
      <c r="A6401" s="321" t="s">
        <v>13609</v>
      </c>
      <c r="B6401" s="321" t="s">
        <v>13610</v>
      </c>
    </row>
    <row r="6402" spans="1:2">
      <c r="A6402" s="321" t="s">
        <v>13611</v>
      </c>
      <c r="B6402" s="321" t="s">
        <v>13612</v>
      </c>
    </row>
    <row r="6403" spans="1:2">
      <c r="A6403" s="321" t="s">
        <v>13613</v>
      </c>
      <c r="B6403" s="321" t="s">
        <v>13614</v>
      </c>
    </row>
    <row r="6404" spans="1:2">
      <c r="A6404" s="321" t="s">
        <v>13615</v>
      </c>
      <c r="B6404" s="321" t="s">
        <v>13616</v>
      </c>
    </row>
    <row r="6405" spans="1:2">
      <c r="A6405" s="321" t="s">
        <v>13617</v>
      </c>
      <c r="B6405" s="321" t="s">
        <v>13618</v>
      </c>
    </row>
    <row r="6406" spans="1:2">
      <c r="A6406" s="321" t="s">
        <v>13619</v>
      </c>
      <c r="B6406" s="321" t="s">
        <v>13620</v>
      </c>
    </row>
    <row r="6407" spans="1:2">
      <c r="A6407" s="321" t="s">
        <v>13621</v>
      </c>
      <c r="B6407" s="321" t="s">
        <v>13622</v>
      </c>
    </row>
    <row r="6408" spans="1:2">
      <c r="A6408" s="321" t="s">
        <v>13623</v>
      </c>
      <c r="B6408" s="321" t="s">
        <v>13624</v>
      </c>
    </row>
    <row r="6409" spans="1:2">
      <c r="A6409" s="321" t="s">
        <v>13625</v>
      </c>
      <c r="B6409" s="321" t="s">
        <v>13626</v>
      </c>
    </row>
    <row r="6410" spans="1:2">
      <c r="A6410" s="321" t="s">
        <v>13627</v>
      </c>
      <c r="B6410" s="321" t="s">
        <v>13628</v>
      </c>
    </row>
    <row r="6411" spans="1:2">
      <c r="A6411" s="321" t="s">
        <v>13629</v>
      </c>
      <c r="B6411" s="321" t="s">
        <v>13630</v>
      </c>
    </row>
    <row r="6412" spans="1:2">
      <c r="A6412" s="321" t="s">
        <v>13631</v>
      </c>
      <c r="B6412" s="321" t="s">
        <v>13632</v>
      </c>
    </row>
    <row r="6413" spans="1:2">
      <c r="A6413" s="321" t="s">
        <v>13633</v>
      </c>
      <c r="B6413" s="321" t="s">
        <v>13634</v>
      </c>
    </row>
    <row r="6414" spans="1:2">
      <c r="A6414" s="321" t="s">
        <v>13635</v>
      </c>
      <c r="B6414" s="321" t="s">
        <v>13636</v>
      </c>
    </row>
    <row r="6415" spans="1:2">
      <c r="A6415" s="321" t="s">
        <v>13637</v>
      </c>
      <c r="B6415" s="321" t="s">
        <v>13638</v>
      </c>
    </row>
    <row r="6416" spans="1:2">
      <c r="A6416" s="321" t="s">
        <v>13639</v>
      </c>
      <c r="B6416" s="321" t="s">
        <v>13640</v>
      </c>
    </row>
    <row r="6417" spans="1:2">
      <c r="A6417" s="321" t="s">
        <v>13641</v>
      </c>
      <c r="B6417" s="321" t="s">
        <v>13642</v>
      </c>
    </row>
    <row r="6418" spans="1:2">
      <c r="A6418" s="321" t="s">
        <v>13643</v>
      </c>
      <c r="B6418" s="321" t="s">
        <v>13644</v>
      </c>
    </row>
    <row r="6419" spans="1:2">
      <c r="A6419" s="321" t="s">
        <v>13645</v>
      </c>
      <c r="B6419" s="321" t="s">
        <v>13646</v>
      </c>
    </row>
    <row r="6420" spans="1:2">
      <c r="A6420" s="321" t="s">
        <v>13647</v>
      </c>
      <c r="B6420" s="321" t="s">
        <v>13648</v>
      </c>
    </row>
    <row r="6421" spans="1:2">
      <c r="A6421" s="321" t="s">
        <v>13649</v>
      </c>
      <c r="B6421" s="321" t="s">
        <v>13650</v>
      </c>
    </row>
    <row r="6422" spans="1:2">
      <c r="A6422" s="321" t="s">
        <v>13651</v>
      </c>
      <c r="B6422" s="321" t="s">
        <v>13652</v>
      </c>
    </row>
    <row r="6423" spans="1:2">
      <c r="A6423" s="321" t="s">
        <v>13653</v>
      </c>
      <c r="B6423" s="321" t="s">
        <v>13654</v>
      </c>
    </row>
    <row r="6424" spans="1:2">
      <c r="A6424" s="321" t="s">
        <v>13655</v>
      </c>
      <c r="B6424" s="321" t="s">
        <v>13656</v>
      </c>
    </row>
    <row r="6425" spans="1:2">
      <c r="A6425" s="321" t="s">
        <v>13657</v>
      </c>
      <c r="B6425" s="321" t="s">
        <v>13658</v>
      </c>
    </row>
    <row r="6426" spans="1:2">
      <c r="A6426" s="321" t="s">
        <v>13659</v>
      </c>
      <c r="B6426" s="321" t="s">
        <v>13660</v>
      </c>
    </row>
    <row r="6427" spans="1:2">
      <c r="A6427" s="321" t="s">
        <v>13661</v>
      </c>
      <c r="B6427" s="321" t="s">
        <v>13662</v>
      </c>
    </row>
    <row r="6428" spans="1:2">
      <c r="A6428" s="321" t="s">
        <v>13663</v>
      </c>
      <c r="B6428" s="321" t="s">
        <v>13664</v>
      </c>
    </row>
    <row r="6429" spans="1:2">
      <c r="A6429" s="321" t="s">
        <v>13665</v>
      </c>
      <c r="B6429" s="321" t="s">
        <v>13666</v>
      </c>
    </row>
    <row r="6430" spans="1:2">
      <c r="A6430" s="321" t="s">
        <v>13667</v>
      </c>
      <c r="B6430" s="321" t="s">
        <v>13668</v>
      </c>
    </row>
    <row r="6431" spans="1:2">
      <c r="A6431" s="321" t="s">
        <v>13669</v>
      </c>
      <c r="B6431" s="321" t="s">
        <v>13670</v>
      </c>
    </row>
    <row r="6432" spans="1:2">
      <c r="A6432" s="321" t="s">
        <v>13671</v>
      </c>
      <c r="B6432" s="321" t="s">
        <v>13672</v>
      </c>
    </row>
    <row r="6433" spans="1:2">
      <c r="A6433" s="321" t="s">
        <v>13673</v>
      </c>
      <c r="B6433" s="321" t="s">
        <v>13674</v>
      </c>
    </row>
    <row r="6434" spans="1:2">
      <c r="A6434" s="321" t="s">
        <v>13675</v>
      </c>
      <c r="B6434" s="321" t="s">
        <v>13676</v>
      </c>
    </row>
    <row r="6435" spans="1:2">
      <c r="A6435" s="321" t="s">
        <v>13677</v>
      </c>
      <c r="B6435" s="321" t="s">
        <v>13678</v>
      </c>
    </row>
    <row r="6436" spans="1:2">
      <c r="A6436" s="321" t="s">
        <v>13679</v>
      </c>
      <c r="B6436" s="321" t="s">
        <v>13680</v>
      </c>
    </row>
    <row r="6437" spans="1:2">
      <c r="A6437" s="321" t="s">
        <v>13681</v>
      </c>
      <c r="B6437" s="321" t="s">
        <v>13682</v>
      </c>
    </row>
    <row r="6438" spans="1:2">
      <c r="A6438" s="321" t="s">
        <v>13683</v>
      </c>
      <c r="B6438" s="321" t="s">
        <v>13684</v>
      </c>
    </row>
    <row r="6439" spans="1:2">
      <c r="A6439" s="321" t="s">
        <v>13685</v>
      </c>
      <c r="B6439" s="321" t="s">
        <v>13686</v>
      </c>
    </row>
    <row r="6440" spans="1:2">
      <c r="A6440" s="321" t="s">
        <v>13687</v>
      </c>
      <c r="B6440" s="321" t="s">
        <v>13688</v>
      </c>
    </row>
    <row r="6441" spans="1:2">
      <c r="A6441" s="321" t="s">
        <v>13689</v>
      </c>
      <c r="B6441" s="321" t="s">
        <v>13690</v>
      </c>
    </row>
    <row r="6442" spans="1:2">
      <c r="A6442" s="321" t="s">
        <v>13691</v>
      </c>
      <c r="B6442" s="321" t="s">
        <v>13692</v>
      </c>
    </row>
    <row r="6443" spans="1:2">
      <c r="A6443" s="321" t="s">
        <v>13693</v>
      </c>
      <c r="B6443" s="321" t="s">
        <v>13694</v>
      </c>
    </row>
    <row r="6444" spans="1:2">
      <c r="A6444" s="321" t="s">
        <v>13695</v>
      </c>
      <c r="B6444" s="321" t="s">
        <v>13696</v>
      </c>
    </row>
    <row r="6445" spans="1:2">
      <c r="A6445" s="321" t="s">
        <v>13697</v>
      </c>
      <c r="B6445" s="321" t="s">
        <v>13698</v>
      </c>
    </row>
    <row r="6446" spans="1:2">
      <c r="A6446" s="321" t="s">
        <v>13699</v>
      </c>
      <c r="B6446" s="321" t="s">
        <v>13700</v>
      </c>
    </row>
    <row r="6447" spans="1:2">
      <c r="A6447" s="321" t="s">
        <v>13701</v>
      </c>
      <c r="B6447" s="321" t="s">
        <v>13702</v>
      </c>
    </row>
    <row r="6448" spans="1:2">
      <c r="A6448" s="321" t="s">
        <v>13703</v>
      </c>
      <c r="B6448" s="321" t="s">
        <v>13704</v>
      </c>
    </row>
    <row r="6449" spans="1:2">
      <c r="A6449" s="321" t="s">
        <v>13705</v>
      </c>
      <c r="B6449" s="321" t="s">
        <v>13706</v>
      </c>
    </row>
    <row r="6450" spans="1:2">
      <c r="A6450" s="321" t="s">
        <v>13707</v>
      </c>
      <c r="B6450" s="321" t="s">
        <v>13708</v>
      </c>
    </row>
    <row r="6451" spans="1:2">
      <c r="A6451" s="321" t="s">
        <v>13709</v>
      </c>
      <c r="B6451" s="321" t="s">
        <v>13710</v>
      </c>
    </row>
    <row r="6452" spans="1:2">
      <c r="A6452" s="321" t="s">
        <v>13711</v>
      </c>
      <c r="B6452" s="321" t="s">
        <v>13712</v>
      </c>
    </row>
    <row r="6453" spans="1:2">
      <c r="A6453" s="321" t="s">
        <v>13713</v>
      </c>
      <c r="B6453" s="321" t="s">
        <v>13714</v>
      </c>
    </row>
    <row r="6454" spans="1:2">
      <c r="A6454" s="321" t="s">
        <v>13715</v>
      </c>
      <c r="B6454" s="321" t="s">
        <v>13716</v>
      </c>
    </row>
    <row r="6455" spans="1:2">
      <c r="A6455" s="321" t="s">
        <v>13717</v>
      </c>
      <c r="B6455" s="321" t="s">
        <v>13718</v>
      </c>
    </row>
    <row r="6456" spans="1:2">
      <c r="A6456" s="321" t="s">
        <v>13719</v>
      </c>
      <c r="B6456" s="321" t="s">
        <v>13720</v>
      </c>
    </row>
    <row r="6457" spans="1:2">
      <c r="A6457" s="321" t="s">
        <v>13721</v>
      </c>
      <c r="B6457" s="321" t="s">
        <v>13722</v>
      </c>
    </row>
    <row r="6458" spans="1:2">
      <c r="A6458" s="321" t="s">
        <v>13723</v>
      </c>
      <c r="B6458" s="321" t="s">
        <v>13724</v>
      </c>
    </row>
    <row r="6459" spans="1:2">
      <c r="A6459" s="321" t="s">
        <v>13725</v>
      </c>
      <c r="B6459" s="321" t="s">
        <v>13726</v>
      </c>
    </row>
    <row r="6460" spans="1:2">
      <c r="A6460" s="321" t="s">
        <v>13727</v>
      </c>
      <c r="B6460" s="321" t="s">
        <v>13728</v>
      </c>
    </row>
    <row r="6461" spans="1:2">
      <c r="A6461" s="321" t="s">
        <v>13729</v>
      </c>
      <c r="B6461" s="321" t="s">
        <v>13730</v>
      </c>
    </row>
    <row r="6462" spans="1:2">
      <c r="A6462" s="321" t="s">
        <v>13731</v>
      </c>
      <c r="B6462" s="321" t="s">
        <v>13732</v>
      </c>
    </row>
    <row r="6463" spans="1:2">
      <c r="A6463" s="321" t="s">
        <v>13733</v>
      </c>
      <c r="B6463" s="321" t="s">
        <v>13734</v>
      </c>
    </row>
    <row r="6464" spans="1:2">
      <c r="A6464" s="321" t="s">
        <v>13735</v>
      </c>
      <c r="B6464" s="321" t="s">
        <v>13736</v>
      </c>
    </row>
    <row r="6465" spans="1:2">
      <c r="A6465" s="321" t="s">
        <v>13737</v>
      </c>
      <c r="B6465" s="321" t="s">
        <v>13738</v>
      </c>
    </row>
    <row r="6466" spans="1:2">
      <c r="A6466" s="321" t="s">
        <v>13739</v>
      </c>
      <c r="B6466" s="321" t="s">
        <v>13740</v>
      </c>
    </row>
    <row r="6467" spans="1:2">
      <c r="A6467" s="321" t="s">
        <v>13741</v>
      </c>
      <c r="B6467" s="321" t="s">
        <v>13742</v>
      </c>
    </row>
    <row r="6468" spans="1:2">
      <c r="A6468" s="321" t="s">
        <v>13743</v>
      </c>
      <c r="B6468" s="321" t="s">
        <v>13744</v>
      </c>
    </row>
    <row r="6469" spans="1:2">
      <c r="A6469" s="321" t="s">
        <v>13745</v>
      </c>
      <c r="B6469" s="321" t="s">
        <v>13746</v>
      </c>
    </row>
    <row r="6470" spans="1:2">
      <c r="A6470" s="321" t="s">
        <v>13747</v>
      </c>
      <c r="B6470" s="321" t="s">
        <v>13748</v>
      </c>
    </row>
    <row r="6471" spans="1:2">
      <c r="A6471" s="321" t="s">
        <v>13749</v>
      </c>
      <c r="B6471" s="321" t="s">
        <v>13750</v>
      </c>
    </row>
    <row r="6472" spans="1:2">
      <c r="A6472" s="321" t="s">
        <v>13751</v>
      </c>
      <c r="B6472" s="321" t="s">
        <v>13752</v>
      </c>
    </row>
    <row r="6473" spans="1:2">
      <c r="A6473" s="321" t="s">
        <v>13753</v>
      </c>
      <c r="B6473" s="321" t="s">
        <v>13754</v>
      </c>
    </row>
    <row r="6474" spans="1:2">
      <c r="A6474" s="321" t="s">
        <v>13755</v>
      </c>
      <c r="B6474" s="321" t="s">
        <v>13756</v>
      </c>
    </row>
    <row r="6475" spans="1:2">
      <c r="A6475" s="321" t="s">
        <v>13757</v>
      </c>
      <c r="B6475" s="321" t="s">
        <v>13758</v>
      </c>
    </row>
    <row r="6476" spans="1:2">
      <c r="A6476" s="321" t="s">
        <v>13759</v>
      </c>
      <c r="B6476" s="321" t="s">
        <v>13760</v>
      </c>
    </row>
    <row r="6477" spans="1:2">
      <c r="A6477" s="321" t="s">
        <v>13761</v>
      </c>
      <c r="B6477" s="321" t="s">
        <v>13762</v>
      </c>
    </row>
    <row r="6478" spans="1:2">
      <c r="A6478" s="321" t="s">
        <v>13763</v>
      </c>
      <c r="B6478" s="321" t="s">
        <v>13764</v>
      </c>
    </row>
    <row r="6479" spans="1:2">
      <c r="A6479" s="321" t="s">
        <v>13765</v>
      </c>
      <c r="B6479" s="321" t="s">
        <v>13766</v>
      </c>
    </row>
    <row r="6480" spans="1:2">
      <c r="A6480" s="321" t="s">
        <v>13767</v>
      </c>
      <c r="B6480" s="321" t="s">
        <v>13768</v>
      </c>
    </row>
    <row r="6481" spans="1:2">
      <c r="A6481" s="321" t="s">
        <v>13769</v>
      </c>
      <c r="B6481" s="321" t="s">
        <v>13770</v>
      </c>
    </row>
    <row r="6482" spans="1:2">
      <c r="A6482" s="321" t="s">
        <v>13771</v>
      </c>
      <c r="B6482" s="321" t="s">
        <v>13772</v>
      </c>
    </row>
    <row r="6483" spans="1:2">
      <c r="A6483" s="321" t="s">
        <v>13773</v>
      </c>
      <c r="B6483" s="321" t="s">
        <v>13774</v>
      </c>
    </row>
    <row r="6484" spans="1:2">
      <c r="A6484" s="321" t="s">
        <v>13775</v>
      </c>
      <c r="B6484" s="321" t="s">
        <v>13776</v>
      </c>
    </row>
    <row r="6485" spans="1:2">
      <c r="A6485" s="321" t="s">
        <v>13777</v>
      </c>
      <c r="B6485" s="321" t="s">
        <v>13778</v>
      </c>
    </row>
    <row r="6486" spans="1:2">
      <c r="A6486" s="321" t="s">
        <v>13779</v>
      </c>
      <c r="B6486" s="321" t="s">
        <v>13780</v>
      </c>
    </row>
    <row r="6487" spans="1:2">
      <c r="A6487" s="321" t="s">
        <v>13781</v>
      </c>
      <c r="B6487" s="321" t="s">
        <v>13782</v>
      </c>
    </row>
    <row r="6488" spans="1:2">
      <c r="A6488" s="321" t="s">
        <v>13783</v>
      </c>
      <c r="B6488" s="321" t="s">
        <v>13784</v>
      </c>
    </row>
    <row r="6489" spans="1:2">
      <c r="A6489" s="321" t="s">
        <v>13785</v>
      </c>
      <c r="B6489" s="321" t="s">
        <v>13786</v>
      </c>
    </row>
    <row r="6490" spans="1:2">
      <c r="A6490" s="321" t="s">
        <v>13787</v>
      </c>
      <c r="B6490" s="321" t="s">
        <v>13788</v>
      </c>
    </row>
    <row r="6491" spans="1:2">
      <c r="A6491" s="321" t="s">
        <v>13789</v>
      </c>
      <c r="B6491" s="321" t="s">
        <v>13790</v>
      </c>
    </row>
    <row r="6492" spans="1:2">
      <c r="A6492" s="321" t="s">
        <v>13791</v>
      </c>
      <c r="B6492" s="321" t="s">
        <v>13792</v>
      </c>
    </row>
    <row r="6493" spans="1:2">
      <c r="A6493" s="321" t="s">
        <v>13793</v>
      </c>
      <c r="B6493" s="321" t="s">
        <v>13794</v>
      </c>
    </row>
    <row r="6494" spans="1:2">
      <c r="A6494" s="321" t="s">
        <v>13795</v>
      </c>
      <c r="B6494" s="321" t="s">
        <v>13796</v>
      </c>
    </row>
    <row r="6495" spans="1:2">
      <c r="A6495" s="321" t="s">
        <v>13797</v>
      </c>
      <c r="B6495" s="321" t="s">
        <v>13798</v>
      </c>
    </row>
    <row r="6496" spans="1:2">
      <c r="A6496" s="321" t="s">
        <v>13799</v>
      </c>
      <c r="B6496" s="321" t="s">
        <v>13800</v>
      </c>
    </row>
    <row r="6497" spans="1:2">
      <c r="A6497" s="321" t="s">
        <v>13801</v>
      </c>
      <c r="B6497" s="321" t="s">
        <v>13802</v>
      </c>
    </row>
    <row r="6498" spans="1:2">
      <c r="A6498" s="321" t="s">
        <v>13803</v>
      </c>
      <c r="B6498" s="321" t="s">
        <v>13804</v>
      </c>
    </row>
    <row r="6499" spans="1:2">
      <c r="A6499" s="321" t="s">
        <v>13805</v>
      </c>
      <c r="B6499" s="321" t="s">
        <v>13806</v>
      </c>
    </row>
    <row r="6500" spans="1:2">
      <c r="A6500" s="321" t="s">
        <v>13807</v>
      </c>
      <c r="B6500" s="321" t="s">
        <v>13808</v>
      </c>
    </row>
    <row r="6501" spans="1:2">
      <c r="A6501" s="321" t="s">
        <v>13809</v>
      </c>
      <c r="B6501" s="321" t="s">
        <v>13810</v>
      </c>
    </row>
    <row r="6502" spans="1:2">
      <c r="A6502" s="321" t="s">
        <v>13811</v>
      </c>
      <c r="B6502" s="321" t="s">
        <v>13812</v>
      </c>
    </row>
    <row r="6503" spans="1:2">
      <c r="A6503" s="321" t="s">
        <v>13813</v>
      </c>
      <c r="B6503" s="321" t="s">
        <v>13814</v>
      </c>
    </row>
    <row r="6504" spans="1:2">
      <c r="A6504" s="321" t="s">
        <v>13815</v>
      </c>
      <c r="B6504" s="321" t="s">
        <v>13816</v>
      </c>
    </row>
    <row r="6505" spans="1:2">
      <c r="A6505" s="321" t="s">
        <v>13817</v>
      </c>
      <c r="B6505" s="321" t="s">
        <v>13818</v>
      </c>
    </row>
    <row r="6506" spans="1:2">
      <c r="A6506" s="321" t="s">
        <v>13819</v>
      </c>
      <c r="B6506" s="321" t="s">
        <v>13820</v>
      </c>
    </row>
    <row r="6507" spans="1:2">
      <c r="A6507" s="321" t="s">
        <v>13821</v>
      </c>
      <c r="B6507" s="321" t="s">
        <v>13822</v>
      </c>
    </row>
    <row r="6508" spans="1:2">
      <c r="A6508" s="321" t="s">
        <v>13823</v>
      </c>
      <c r="B6508" s="321" t="s">
        <v>13824</v>
      </c>
    </row>
    <row r="6509" spans="1:2">
      <c r="A6509" s="321" t="s">
        <v>13825</v>
      </c>
      <c r="B6509" s="321" t="s">
        <v>13826</v>
      </c>
    </row>
    <row r="6510" spans="1:2">
      <c r="A6510" s="321" t="s">
        <v>13827</v>
      </c>
      <c r="B6510" s="321" t="s">
        <v>13828</v>
      </c>
    </row>
    <row r="6511" spans="1:2">
      <c r="A6511" s="321" t="s">
        <v>13829</v>
      </c>
      <c r="B6511" s="321" t="s">
        <v>13830</v>
      </c>
    </row>
    <row r="6512" spans="1:2">
      <c r="A6512" s="321" t="s">
        <v>13831</v>
      </c>
      <c r="B6512" s="321" t="s">
        <v>13832</v>
      </c>
    </row>
    <row r="6513" spans="1:2">
      <c r="A6513" s="321" t="s">
        <v>13833</v>
      </c>
      <c r="B6513" s="321" t="s">
        <v>13834</v>
      </c>
    </row>
    <row r="6514" spans="1:2">
      <c r="A6514" s="321" t="s">
        <v>13835</v>
      </c>
      <c r="B6514" s="321" t="s">
        <v>13836</v>
      </c>
    </row>
    <row r="6515" spans="1:2">
      <c r="A6515" s="321" t="s">
        <v>13837</v>
      </c>
      <c r="B6515" s="321" t="s">
        <v>13838</v>
      </c>
    </row>
    <row r="6516" spans="1:2">
      <c r="A6516" s="321" t="s">
        <v>13839</v>
      </c>
      <c r="B6516" s="321" t="s">
        <v>13840</v>
      </c>
    </row>
    <row r="6517" spans="1:2">
      <c r="A6517" s="321" t="s">
        <v>13841</v>
      </c>
      <c r="B6517" s="321" t="s">
        <v>13842</v>
      </c>
    </row>
    <row r="6518" spans="1:2">
      <c r="A6518" s="321" t="s">
        <v>13843</v>
      </c>
      <c r="B6518" s="321" t="s">
        <v>13844</v>
      </c>
    </row>
    <row r="6519" spans="1:2">
      <c r="A6519" s="321" t="s">
        <v>13845</v>
      </c>
      <c r="B6519" s="321" t="s">
        <v>13846</v>
      </c>
    </row>
    <row r="6520" spans="1:2">
      <c r="A6520" s="321" t="s">
        <v>13847</v>
      </c>
      <c r="B6520" s="321" t="s">
        <v>13848</v>
      </c>
    </row>
    <row r="6521" spans="1:2">
      <c r="A6521" s="321" t="s">
        <v>13849</v>
      </c>
      <c r="B6521" s="321" t="s">
        <v>13850</v>
      </c>
    </row>
    <row r="6522" spans="1:2">
      <c r="A6522" s="321" t="s">
        <v>13851</v>
      </c>
      <c r="B6522" s="321" t="s">
        <v>13852</v>
      </c>
    </row>
    <row r="6523" spans="1:2">
      <c r="A6523" s="321" t="s">
        <v>13853</v>
      </c>
      <c r="B6523" s="321" t="s">
        <v>13854</v>
      </c>
    </row>
    <row r="6524" spans="1:2">
      <c r="A6524" s="321" t="s">
        <v>13855</v>
      </c>
      <c r="B6524" s="321" t="s">
        <v>13856</v>
      </c>
    </row>
    <row r="6525" spans="1:2">
      <c r="A6525" s="321" t="s">
        <v>13857</v>
      </c>
      <c r="B6525" s="321" t="s">
        <v>13858</v>
      </c>
    </row>
    <row r="6526" spans="1:2">
      <c r="A6526" s="321" t="s">
        <v>13859</v>
      </c>
      <c r="B6526" s="321" t="s">
        <v>13860</v>
      </c>
    </row>
    <row r="6527" spans="1:2">
      <c r="A6527" s="321" t="s">
        <v>13861</v>
      </c>
      <c r="B6527" s="321" t="s">
        <v>13862</v>
      </c>
    </row>
    <row r="6528" spans="1:2">
      <c r="A6528" s="321" t="s">
        <v>13863</v>
      </c>
      <c r="B6528" s="321" t="s">
        <v>13864</v>
      </c>
    </row>
    <row r="6529" spans="1:2">
      <c r="A6529" s="321" t="s">
        <v>13865</v>
      </c>
      <c r="B6529" s="321" t="s">
        <v>13866</v>
      </c>
    </row>
    <row r="6530" spans="1:2">
      <c r="A6530" s="321" t="s">
        <v>13867</v>
      </c>
      <c r="B6530" s="321" t="s">
        <v>13868</v>
      </c>
    </row>
    <row r="6531" spans="1:2">
      <c r="A6531" s="321" t="s">
        <v>13869</v>
      </c>
      <c r="B6531" s="321" t="s">
        <v>13870</v>
      </c>
    </row>
    <row r="6532" spans="1:2">
      <c r="A6532" s="321" t="s">
        <v>13871</v>
      </c>
      <c r="B6532" s="321" t="s">
        <v>13872</v>
      </c>
    </row>
    <row r="6533" spans="1:2">
      <c r="A6533" s="321" t="s">
        <v>13873</v>
      </c>
      <c r="B6533" s="321" t="s">
        <v>13874</v>
      </c>
    </row>
    <row r="6534" spans="1:2">
      <c r="A6534" s="321" t="s">
        <v>13875</v>
      </c>
      <c r="B6534" s="321" t="s">
        <v>13876</v>
      </c>
    </row>
    <row r="6535" spans="1:2">
      <c r="A6535" s="321" t="s">
        <v>13877</v>
      </c>
      <c r="B6535" s="321" t="s">
        <v>13878</v>
      </c>
    </row>
    <row r="6536" spans="1:2">
      <c r="A6536" s="321" t="s">
        <v>13879</v>
      </c>
      <c r="B6536" s="321" t="s">
        <v>13880</v>
      </c>
    </row>
    <row r="6537" spans="1:2">
      <c r="A6537" s="321" t="s">
        <v>13881</v>
      </c>
      <c r="B6537" s="321" t="s">
        <v>13882</v>
      </c>
    </row>
    <row r="6538" spans="1:2">
      <c r="A6538" s="321" t="s">
        <v>13883</v>
      </c>
      <c r="B6538" s="321" t="s">
        <v>13884</v>
      </c>
    </row>
    <row r="6539" spans="1:2">
      <c r="A6539" s="321" t="s">
        <v>13885</v>
      </c>
      <c r="B6539" s="321" t="s">
        <v>13886</v>
      </c>
    </row>
    <row r="6540" spans="1:2">
      <c r="A6540" s="321" t="s">
        <v>13887</v>
      </c>
      <c r="B6540" s="321" t="s">
        <v>13888</v>
      </c>
    </row>
    <row r="6541" spans="1:2">
      <c r="A6541" s="321" t="s">
        <v>13889</v>
      </c>
      <c r="B6541" s="321" t="s">
        <v>13890</v>
      </c>
    </row>
    <row r="6542" spans="1:2">
      <c r="A6542" s="321" t="s">
        <v>13891</v>
      </c>
      <c r="B6542" s="321" t="s">
        <v>13892</v>
      </c>
    </row>
    <row r="6543" spans="1:2">
      <c r="A6543" s="321" t="s">
        <v>13893</v>
      </c>
      <c r="B6543" s="321" t="s">
        <v>13894</v>
      </c>
    </row>
    <row r="6544" spans="1:2">
      <c r="A6544" s="321" t="s">
        <v>13895</v>
      </c>
      <c r="B6544" s="321" t="s">
        <v>13896</v>
      </c>
    </row>
    <row r="6545" spans="1:2">
      <c r="A6545" s="321" t="s">
        <v>13897</v>
      </c>
      <c r="B6545" s="321" t="s">
        <v>13898</v>
      </c>
    </row>
    <row r="6546" spans="1:2">
      <c r="A6546" s="321" t="s">
        <v>13899</v>
      </c>
      <c r="B6546" s="321" t="s">
        <v>13900</v>
      </c>
    </row>
    <row r="6547" spans="1:2">
      <c r="A6547" s="321" t="s">
        <v>13901</v>
      </c>
      <c r="B6547" s="321" t="s">
        <v>13902</v>
      </c>
    </row>
    <row r="6548" spans="1:2">
      <c r="A6548" s="321" t="s">
        <v>13903</v>
      </c>
      <c r="B6548" s="321" t="s">
        <v>13904</v>
      </c>
    </row>
    <row r="6549" spans="1:2">
      <c r="A6549" s="321" t="s">
        <v>13905</v>
      </c>
      <c r="B6549" s="321" t="s">
        <v>13906</v>
      </c>
    </row>
    <row r="6550" spans="1:2">
      <c r="A6550" s="321" t="s">
        <v>13907</v>
      </c>
      <c r="B6550" s="321" t="s">
        <v>13908</v>
      </c>
    </row>
    <row r="6551" spans="1:2">
      <c r="A6551" s="321" t="s">
        <v>13909</v>
      </c>
      <c r="B6551" s="321" t="s">
        <v>13910</v>
      </c>
    </row>
    <row r="6552" spans="1:2">
      <c r="A6552" s="321" t="s">
        <v>13911</v>
      </c>
      <c r="B6552" s="321" t="s">
        <v>13912</v>
      </c>
    </row>
    <row r="6553" spans="1:2">
      <c r="A6553" s="321" t="s">
        <v>13913</v>
      </c>
      <c r="B6553" s="321" t="s">
        <v>13914</v>
      </c>
    </row>
    <row r="6554" spans="1:2">
      <c r="A6554" s="321" t="s">
        <v>13915</v>
      </c>
      <c r="B6554" s="321" t="s">
        <v>13916</v>
      </c>
    </row>
    <row r="6555" spans="1:2">
      <c r="A6555" s="321" t="s">
        <v>13917</v>
      </c>
      <c r="B6555" s="321" t="s">
        <v>13918</v>
      </c>
    </row>
    <row r="6556" spans="1:2">
      <c r="A6556" s="321" t="s">
        <v>13919</v>
      </c>
      <c r="B6556" s="321" t="s">
        <v>13920</v>
      </c>
    </row>
    <row r="6557" spans="1:2">
      <c r="A6557" s="321" t="s">
        <v>13921</v>
      </c>
      <c r="B6557" s="321" t="s">
        <v>13922</v>
      </c>
    </row>
    <row r="6558" spans="1:2">
      <c r="A6558" s="321" t="s">
        <v>13923</v>
      </c>
      <c r="B6558" s="321" t="s">
        <v>13924</v>
      </c>
    </row>
    <row r="6559" spans="1:2">
      <c r="A6559" s="321" t="s">
        <v>13925</v>
      </c>
      <c r="B6559" s="321" t="s">
        <v>13926</v>
      </c>
    </row>
    <row r="6560" spans="1:2">
      <c r="A6560" s="321" t="s">
        <v>13927</v>
      </c>
      <c r="B6560" s="321" t="s">
        <v>13928</v>
      </c>
    </row>
    <row r="6561" spans="1:2">
      <c r="A6561" s="321" t="s">
        <v>13929</v>
      </c>
      <c r="B6561" s="321" t="s">
        <v>13930</v>
      </c>
    </row>
    <row r="6562" spans="1:2">
      <c r="A6562" s="321" t="s">
        <v>13931</v>
      </c>
      <c r="B6562" s="321" t="s">
        <v>13932</v>
      </c>
    </row>
    <row r="6563" spans="1:2">
      <c r="A6563" s="321" t="s">
        <v>13933</v>
      </c>
      <c r="B6563" s="321" t="s">
        <v>13934</v>
      </c>
    </row>
    <row r="6564" spans="1:2">
      <c r="A6564" s="321" t="s">
        <v>13935</v>
      </c>
      <c r="B6564" s="321" t="s">
        <v>13936</v>
      </c>
    </row>
    <row r="6565" spans="1:2">
      <c r="A6565" s="321" t="s">
        <v>13937</v>
      </c>
      <c r="B6565" s="321" t="s">
        <v>13938</v>
      </c>
    </row>
    <row r="6566" spans="1:2">
      <c r="A6566" s="321" t="s">
        <v>13939</v>
      </c>
      <c r="B6566" s="321" t="s">
        <v>13940</v>
      </c>
    </row>
    <row r="6567" spans="1:2">
      <c r="A6567" s="321" t="s">
        <v>13941</v>
      </c>
      <c r="B6567" s="321" t="s">
        <v>13942</v>
      </c>
    </row>
    <row r="6568" spans="1:2">
      <c r="A6568" s="321" t="s">
        <v>13943</v>
      </c>
      <c r="B6568" s="321" t="s">
        <v>13944</v>
      </c>
    </row>
    <row r="6569" spans="1:2">
      <c r="A6569" s="321" t="s">
        <v>13945</v>
      </c>
      <c r="B6569" s="321" t="s">
        <v>13946</v>
      </c>
    </row>
    <row r="6570" spans="1:2">
      <c r="A6570" s="321" t="s">
        <v>13947</v>
      </c>
      <c r="B6570" s="321" t="s">
        <v>13948</v>
      </c>
    </row>
    <row r="6571" spans="1:2">
      <c r="A6571" s="321" t="s">
        <v>13949</v>
      </c>
      <c r="B6571" s="321" t="s">
        <v>13950</v>
      </c>
    </row>
    <row r="6572" spans="1:2">
      <c r="A6572" s="321" t="s">
        <v>13951</v>
      </c>
      <c r="B6572" s="321" t="s">
        <v>13952</v>
      </c>
    </row>
    <row r="6573" spans="1:2">
      <c r="A6573" s="321" t="s">
        <v>13953</v>
      </c>
      <c r="B6573" s="321" t="s">
        <v>13954</v>
      </c>
    </row>
    <row r="6574" spans="1:2">
      <c r="A6574" s="321" t="s">
        <v>13955</v>
      </c>
      <c r="B6574" s="321" t="s">
        <v>13956</v>
      </c>
    </row>
    <row r="6575" spans="1:2">
      <c r="A6575" s="321" t="s">
        <v>13957</v>
      </c>
      <c r="B6575" s="321" t="s">
        <v>13958</v>
      </c>
    </row>
    <row r="6576" spans="1:2">
      <c r="A6576" s="321" t="s">
        <v>13959</v>
      </c>
      <c r="B6576" s="321" t="s">
        <v>13960</v>
      </c>
    </row>
    <row r="6577" spans="1:2">
      <c r="A6577" s="321" t="s">
        <v>13961</v>
      </c>
      <c r="B6577" s="321" t="s">
        <v>13962</v>
      </c>
    </row>
    <row r="6578" spans="1:2">
      <c r="A6578" s="321" t="s">
        <v>13963</v>
      </c>
      <c r="B6578" s="321" t="s">
        <v>13964</v>
      </c>
    </row>
    <row r="6579" spans="1:2">
      <c r="A6579" s="321" t="s">
        <v>13965</v>
      </c>
      <c r="B6579" s="321" t="s">
        <v>13966</v>
      </c>
    </row>
    <row r="6580" spans="1:2">
      <c r="A6580" s="321" t="s">
        <v>13967</v>
      </c>
      <c r="B6580" s="321" t="s">
        <v>13968</v>
      </c>
    </row>
    <row r="6581" spans="1:2">
      <c r="A6581" s="321" t="s">
        <v>13969</v>
      </c>
      <c r="B6581" s="321" t="s">
        <v>13970</v>
      </c>
    </row>
    <row r="6582" spans="1:2">
      <c r="A6582" s="321" t="s">
        <v>13971</v>
      </c>
      <c r="B6582" s="321" t="s">
        <v>13972</v>
      </c>
    </row>
    <row r="6583" spans="1:2">
      <c r="A6583" s="321" t="s">
        <v>13973</v>
      </c>
      <c r="B6583" s="321" t="s">
        <v>13974</v>
      </c>
    </row>
    <row r="6584" spans="1:2">
      <c r="A6584" s="321" t="s">
        <v>13975</v>
      </c>
      <c r="B6584" s="321" t="s">
        <v>13976</v>
      </c>
    </row>
    <row r="6585" spans="1:2">
      <c r="A6585" s="321" t="s">
        <v>13977</v>
      </c>
      <c r="B6585" s="321" t="s">
        <v>13978</v>
      </c>
    </row>
    <row r="6586" spans="1:2">
      <c r="A6586" s="321" t="s">
        <v>13979</v>
      </c>
      <c r="B6586" s="321" t="s">
        <v>13980</v>
      </c>
    </row>
    <row r="6587" spans="1:2">
      <c r="A6587" s="321" t="s">
        <v>13981</v>
      </c>
      <c r="B6587" s="321" t="s">
        <v>13982</v>
      </c>
    </row>
    <row r="6588" spans="1:2">
      <c r="A6588" s="321" t="s">
        <v>13983</v>
      </c>
      <c r="B6588" s="321" t="s">
        <v>13984</v>
      </c>
    </row>
    <row r="6589" spans="1:2">
      <c r="A6589" s="321" t="s">
        <v>13985</v>
      </c>
      <c r="B6589" s="321" t="s">
        <v>13986</v>
      </c>
    </row>
    <row r="6590" spans="1:2">
      <c r="A6590" s="321" t="s">
        <v>13987</v>
      </c>
      <c r="B6590" s="321" t="s">
        <v>13988</v>
      </c>
    </row>
    <row r="6591" spans="1:2">
      <c r="A6591" s="321" t="s">
        <v>13989</v>
      </c>
      <c r="B6591" s="321" t="s">
        <v>13990</v>
      </c>
    </row>
    <row r="6592" spans="1:2">
      <c r="A6592" s="321" t="s">
        <v>13991</v>
      </c>
      <c r="B6592" s="321" t="s">
        <v>13992</v>
      </c>
    </row>
    <row r="6593" spans="1:2">
      <c r="A6593" s="321" t="s">
        <v>13993</v>
      </c>
      <c r="B6593" s="321" t="s">
        <v>13994</v>
      </c>
    </row>
    <row r="6594" spans="1:2">
      <c r="A6594" s="321" t="s">
        <v>13995</v>
      </c>
      <c r="B6594" s="321" t="s">
        <v>13996</v>
      </c>
    </row>
    <row r="6595" spans="1:2">
      <c r="A6595" s="321" t="s">
        <v>13997</v>
      </c>
      <c r="B6595" s="321" t="s">
        <v>13998</v>
      </c>
    </row>
    <row r="6596" spans="1:2">
      <c r="A6596" s="321" t="s">
        <v>13999</v>
      </c>
      <c r="B6596" s="321" t="s">
        <v>14000</v>
      </c>
    </row>
    <row r="6597" spans="1:2">
      <c r="A6597" s="321" t="s">
        <v>14001</v>
      </c>
      <c r="B6597" s="321" t="s">
        <v>14002</v>
      </c>
    </row>
    <row r="6598" spans="1:2">
      <c r="A6598" s="321" t="s">
        <v>14003</v>
      </c>
      <c r="B6598" s="321" t="s">
        <v>14004</v>
      </c>
    </row>
    <row r="6599" spans="1:2">
      <c r="A6599" s="321" t="s">
        <v>14005</v>
      </c>
      <c r="B6599" s="321" t="s">
        <v>14006</v>
      </c>
    </row>
    <row r="6600" spans="1:2">
      <c r="A6600" s="321" t="s">
        <v>14007</v>
      </c>
      <c r="B6600" s="321" t="s">
        <v>14008</v>
      </c>
    </row>
    <row r="6601" spans="1:2">
      <c r="A6601" s="321" t="s">
        <v>14009</v>
      </c>
      <c r="B6601" s="321" t="s">
        <v>14010</v>
      </c>
    </row>
    <row r="6602" spans="1:2">
      <c r="A6602" s="321" t="s">
        <v>14011</v>
      </c>
      <c r="B6602" s="321" t="s">
        <v>14012</v>
      </c>
    </row>
    <row r="6603" spans="1:2">
      <c r="A6603" s="321" t="s">
        <v>14013</v>
      </c>
      <c r="B6603" s="321" t="s">
        <v>14014</v>
      </c>
    </row>
    <row r="6604" spans="1:2">
      <c r="A6604" s="321" t="s">
        <v>14015</v>
      </c>
      <c r="B6604" s="321" t="s">
        <v>14016</v>
      </c>
    </row>
    <row r="6605" spans="1:2">
      <c r="A6605" s="321" t="s">
        <v>14017</v>
      </c>
      <c r="B6605" s="321" t="s">
        <v>14018</v>
      </c>
    </row>
    <row r="6606" spans="1:2">
      <c r="A6606" s="321" t="s">
        <v>14019</v>
      </c>
      <c r="B6606" s="321" t="s">
        <v>14020</v>
      </c>
    </row>
    <row r="6607" spans="1:2">
      <c r="A6607" s="321" t="s">
        <v>14021</v>
      </c>
      <c r="B6607" s="321" t="s">
        <v>14022</v>
      </c>
    </row>
    <row r="6608" spans="1:2">
      <c r="A6608" s="321" t="s">
        <v>14023</v>
      </c>
      <c r="B6608" s="321" t="s">
        <v>14024</v>
      </c>
    </row>
    <row r="6609" spans="1:2">
      <c r="A6609" s="321" t="s">
        <v>14025</v>
      </c>
      <c r="B6609" s="321" t="s">
        <v>14026</v>
      </c>
    </row>
    <row r="6610" spans="1:2">
      <c r="A6610" s="321" t="s">
        <v>14027</v>
      </c>
      <c r="B6610" s="321" t="s">
        <v>14028</v>
      </c>
    </row>
    <row r="6611" spans="1:2">
      <c r="A6611" s="321" t="s">
        <v>14029</v>
      </c>
      <c r="B6611" s="321" t="s">
        <v>14030</v>
      </c>
    </row>
    <row r="6612" spans="1:2">
      <c r="A6612" s="321" t="s">
        <v>14031</v>
      </c>
      <c r="B6612" s="321" t="s">
        <v>14032</v>
      </c>
    </row>
    <row r="6613" spans="1:2">
      <c r="A6613" s="321" t="s">
        <v>14033</v>
      </c>
      <c r="B6613" s="321" t="s">
        <v>14034</v>
      </c>
    </row>
    <row r="6614" spans="1:2">
      <c r="A6614" s="321" t="s">
        <v>14035</v>
      </c>
      <c r="B6614" s="321" t="s">
        <v>14036</v>
      </c>
    </row>
    <row r="6615" spans="1:2">
      <c r="A6615" s="321" t="s">
        <v>14037</v>
      </c>
      <c r="B6615" s="321" t="s">
        <v>14038</v>
      </c>
    </row>
    <row r="6616" spans="1:2">
      <c r="A6616" s="321" t="s">
        <v>14039</v>
      </c>
      <c r="B6616" s="321" t="s">
        <v>14040</v>
      </c>
    </row>
    <row r="6617" spans="1:2">
      <c r="A6617" s="321" t="s">
        <v>14041</v>
      </c>
      <c r="B6617" s="321" t="s">
        <v>14042</v>
      </c>
    </row>
    <row r="6618" spans="1:2">
      <c r="A6618" s="321" t="s">
        <v>14043</v>
      </c>
      <c r="B6618" s="321" t="s">
        <v>14044</v>
      </c>
    </row>
    <row r="6619" spans="1:2">
      <c r="A6619" s="321" t="s">
        <v>14045</v>
      </c>
      <c r="B6619" s="321" t="s">
        <v>14046</v>
      </c>
    </row>
    <row r="6620" spans="1:2">
      <c r="A6620" s="321" t="s">
        <v>14047</v>
      </c>
      <c r="B6620" s="321" t="s">
        <v>14048</v>
      </c>
    </row>
    <row r="6621" spans="1:2">
      <c r="A6621" s="321" t="s">
        <v>14049</v>
      </c>
      <c r="B6621" s="321" t="s">
        <v>14050</v>
      </c>
    </row>
    <row r="6622" spans="1:2">
      <c r="A6622" s="321" t="s">
        <v>14051</v>
      </c>
      <c r="B6622" s="321" t="s">
        <v>14052</v>
      </c>
    </row>
    <row r="6623" spans="1:2">
      <c r="A6623" s="321" t="s">
        <v>14053</v>
      </c>
      <c r="B6623" s="321" t="s">
        <v>14054</v>
      </c>
    </row>
    <row r="6624" spans="1:2">
      <c r="A6624" s="321" t="s">
        <v>14055</v>
      </c>
      <c r="B6624" s="321" t="s">
        <v>14056</v>
      </c>
    </row>
    <row r="6625" spans="1:2">
      <c r="A6625" s="321" t="s">
        <v>14057</v>
      </c>
      <c r="B6625" s="321" t="s">
        <v>14058</v>
      </c>
    </row>
    <row r="6626" spans="1:2">
      <c r="A6626" s="321" t="s">
        <v>14059</v>
      </c>
      <c r="B6626" s="321" t="s">
        <v>14060</v>
      </c>
    </row>
    <row r="6627" spans="1:2">
      <c r="A6627" s="321" t="s">
        <v>14061</v>
      </c>
      <c r="B6627" s="321" t="s">
        <v>14062</v>
      </c>
    </row>
    <row r="6628" spans="1:2">
      <c r="A6628" s="321" t="s">
        <v>14063</v>
      </c>
      <c r="B6628" s="321" t="s">
        <v>14064</v>
      </c>
    </row>
    <row r="6629" spans="1:2">
      <c r="A6629" s="321" t="s">
        <v>14065</v>
      </c>
      <c r="B6629" s="321" t="s">
        <v>14066</v>
      </c>
    </row>
    <row r="6630" spans="1:2">
      <c r="A6630" s="321" t="s">
        <v>14067</v>
      </c>
      <c r="B6630" s="321" t="s">
        <v>14068</v>
      </c>
    </row>
    <row r="6631" spans="1:2">
      <c r="A6631" s="321" t="s">
        <v>14069</v>
      </c>
      <c r="B6631" s="321" t="s">
        <v>14070</v>
      </c>
    </row>
    <row r="6632" spans="1:2">
      <c r="A6632" s="321" t="s">
        <v>14071</v>
      </c>
      <c r="B6632" s="321" t="s">
        <v>14072</v>
      </c>
    </row>
    <row r="6633" spans="1:2">
      <c r="A6633" s="321" t="s">
        <v>14073</v>
      </c>
      <c r="B6633" s="321" t="s">
        <v>14074</v>
      </c>
    </row>
    <row r="6634" spans="1:2">
      <c r="A6634" s="321" t="s">
        <v>14075</v>
      </c>
      <c r="B6634" s="321" t="s">
        <v>14076</v>
      </c>
    </row>
    <row r="6635" spans="1:2">
      <c r="A6635" s="321" t="s">
        <v>14077</v>
      </c>
      <c r="B6635" s="321" t="s">
        <v>14078</v>
      </c>
    </row>
    <row r="6636" spans="1:2">
      <c r="A6636" s="321" t="s">
        <v>14079</v>
      </c>
      <c r="B6636" s="321" t="s">
        <v>14080</v>
      </c>
    </row>
    <row r="6637" spans="1:2">
      <c r="A6637" s="321" t="s">
        <v>14081</v>
      </c>
      <c r="B6637" s="321" t="s">
        <v>14082</v>
      </c>
    </row>
    <row r="6638" spans="1:2">
      <c r="A6638" s="321" t="s">
        <v>14083</v>
      </c>
      <c r="B6638" s="321" t="s">
        <v>14084</v>
      </c>
    </row>
    <row r="6639" spans="1:2">
      <c r="A6639" s="321" t="s">
        <v>14085</v>
      </c>
      <c r="B6639" s="321" t="s">
        <v>14086</v>
      </c>
    </row>
    <row r="6640" spans="1:2">
      <c r="A6640" s="321" t="s">
        <v>14087</v>
      </c>
      <c r="B6640" s="321" t="s">
        <v>14088</v>
      </c>
    </row>
    <row r="6641" spans="1:2">
      <c r="A6641" s="321" t="s">
        <v>14089</v>
      </c>
      <c r="B6641" s="321" t="s">
        <v>14090</v>
      </c>
    </row>
    <row r="6642" spans="1:2">
      <c r="A6642" s="321" t="s">
        <v>14091</v>
      </c>
      <c r="B6642" s="321" t="s">
        <v>14092</v>
      </c>
    </row>
    <row r="6643" spans="1:2">
      <c r="A6643" s="321" t="s">
        <v>14093</v>
      </c>
      <c r="B6643" s="321" t="s">
        <v>14094</v>
      </c>
    </row>
    <row r="6644" spans="1:2">
      <c r="A6644" s="321" t="s">
        <v>14095</v>
      </c>
      <c r="B6644" s="321" t="s">
        <v>14096</v>
      </c>
    </row>
    <row r="6645" spans="1:2">
      <c r="A6645" s="321" t="s">
        <v>14097</v>
      </c>
      <c r="B6645" s="321" t="s">
        <v>14098</v>
      </c>
    </row>
    <row r="6646" spans="1:2">
      <c r="A6646" s="321" t="s">
        <v>14099</v>
      </c>
      <c r="B6646" s="321" t="s">
        <v>14100</v>
      </c>
    </row>
    <row r="6647" spans="1:2">
      <c r="A6647" s="321" t="s">
        <v>14101</v>
      </c>
      <c r="B6647" s="321" t="s">
        <v>14102</v>
      </c>
    </row>
    <row r="6648" spans="1:2">
      <c r="A6648" s="321" t="s">
        <v>14103</v>
      </c>
      <c r="B6648" s="321" t="s">
        <v>14104</v>
      </c>
    </row>
    <row r="6649" spans="1:2">
      <c r="A6649" s="321" t="s">
        <v>14105</v>
      </c>
      <c r="B6649" s="321" t="s">
        <v>14106</v>
      </c>
    </row>
    <row r="6650" spans="1:2">
      <c r="A6650" s="321" t="s">
        <v>14107</v>
      </c>
      <c r="B6650" s="321" t="s">
        <v>14108</v>
      </c>
    </row>
    <row r="6651" spans="1:2">
      <c r="A6651" s="321" t="s">
        <v>14109</v>
      </c>
      <c r="B6651" s="321" t="s">
        <v>14110</v>
      </c>
    </row>
    <row r="6652" spans="1:2">
      <c r="A6652" s="321" t="s">
        <v>14111</v>
      </c>
      <c r="B6652" s="321" t="s">
        <v>14112</v>
      </c>
    </row>
    <row r="6653" spans="1:2">
      <c r="A6653" s="321" t="s">
        <v>14113</v>
      </c>
      <c r="B6653" s="321" t="s">
        <v>14114</v>
      </c>
    </row>
    <row r="6654" spans="1:2">
      <c r="A6654" s="321" t="s">
        <v>14115</v>
      </c>
      <c r="B6654" s="321" t="s">
        <v>14116</v>
      </c>
    </row>
    <row r="6655" spans="1:2">
      <c r="A6655" s="321" t="s">
        <v>14117</v>
      </c>
      <c r="B6655" s="321" t="s">
        <v>14118</v>
      </c>
    </row>
    <row r="6656" spans="1:2">
      <c r="A6656" s="321" t="s">
        <v>14119</v>
      </c>
      <c r="B6656" s="321" t="s">
        <v>14120</v>
      </c>
    </row>
    <row r="6657" spans="1:2">
      <c r="A6657" s="321" t="s">
        <v>14121</v>
      </c>
      <c r="B6657" s="321" t="s">
        <v>14122</v>
      </c>
    </row>
    <row r="6658" spans="1:2">
      <c r="A6658" s="321" t="s">
        <v>14123</v>
      </c>
      <c r="B6658" s="321" t="s">
        <v>14124</v>
      </c>
    </row>
    <row r="6659" spans="1:2">
      <c r="A6659" s="321" t="s">
        <v>14125</v>
      </c>
      <c r="B6659" s="321" t="s">
        <v>14126</v>
      </c>
    </row>
    <row r="6660" spans="1:2">
      <c r="A6660" s="321" t="s">
        <v>14127</v>
      </c>
      <c r="B6660" s="321" t="s">
        <v>14128</v>
      </c>
    </row>
    <row r="6661" spans="1:2">
      <c r="A6661" s="321" t="s">
        <v>14129</v>
      </c>
      <c r="B6661" s="321" t="s">
        <v>14130</v>
      </c>
    </row>
    <row r="6662" spans="1:2">
      <c r="A6662" s="321" t="s">
        <v>14131</v>
      </c>
      <c r="B6662" s="321" t="s">
        <v>14132</v>
      </c>
    </row>
    <row r="6663" spans="1:2">
      <c r="A6663" s="321" t="s">
        <v>14133</v>
      </c>
      <c r="B6663" s="321" t="s">
        <v>14134</v>
      </c>
    </row>
    <row r="6664" spans="1:2">
      <c r="A6664" s="321" t="s">
        <v>14135</v>
      </c>
      <c r="B6664" s="321" t="s">
        <v>14136</v>
      </c>
    </row>
    <row r="6665" spans="1:2">
      <c r="A6665" s="321" t="s">
        <v>14137</v>
      </c>
      <c r="B6665" s="321" t="s">
        <v>14138</v>
      </c>
    </row>
    <row r="6666" spans="1:2">
      <c r="A6666" s="321" t="s">
        <v>14139</v>
      </c>
      <c r="B6666" s="321" t="s">
        <v>14140</v>
      </c>
    </row>
    <row r="6667" spans="1:2">
      <c r="A6667" s="321" t="s">
        <v>14141</v>
      </c>
      <c r="B6667" s="321" t="s">
        <v>14142</v>
      </c>
    </row>
    <row r="6668" spans="1:2">
      <c r="A6668" s="321" t="s">
        <v>14143</v>
      </c>
      <c r="B6668" s="321" t="s">
        <v>14144</v>
      </c>
    </row>
    <row r="6669" spans="1:2">
      <c r="A6669" s="321" t="s">
        <v>14145</v>
      </c>
      <c r="B6669" s="321" t="s">
        <v>14146</v>
      </c>
    </row>
    <row r="6670" spans="1:2">
      <c r="A6670" s="321" t="s">
        <v>14147</v>
      </c>
      <c r="B6670" s="321" t="s">
        <v>14148</v>
      </c>
    </row>
    <row r="6671" spans="1:2">
      <c r="A6671" s="321" t="s">
        <v>14149</v>
      </c>
      <c r="B6671" s="321" t="s">
        <v>14150</v>
      </c>
    </row>
    <row r="6672" spans="1:2">
      <c r="A6672" s="321" t="s">
        <v>14151</v>
      </c>
      <c r="B6672" s="321" t="s">
        <v>14152</v>
      </c>
    </row>
    <row r="6673" spans="1:2">
      <c r="A6673" s="321" t="s">
        <v>14153</v>
      </c>
      <c r="B6673" s="321" t="s">
        <v>14154</v>
      </c>
    </row>
    <row r="6674" spans="1:2">
      <c r="A6674" s="321" t="s">
        <v>14155</v>
      </c>
      <c r="B6674" s="321" t="s">
        <v>14156</v>
      </c>
    </row>
    <row r="6675" spans="1:2">
      <c r="A6675" s="321" t="s">
        <v>14157</v>
      </c>
      <c r="B6675" s="321" t="s">
        <v>14158</v>
      </c>
    </row>
    <row r="6676" spans="1:2">
      <c r="A6676" s="321" t="s">
        <v>14159</v>
      </c>
      <c r="B6676" s="321" t="s">
        <v>14160</v>
      </c>
    </row>
    <row r="6677" spans="1:2">
      <c r="A6677" s="321" t="s">
        <v>14161</v>
      </c>
      <c r="B6677" s="321" t="s">
        <v>14162</v>
      </c>
    </row>
    <row r="6678" spans="1:2">
      <c r="A6678" s="321" t="s">
        <v>14163</v>
      </c>
      <c r="B6678" s="321" t="s">
        <v>14164</v>
      </c>
    </row>
    <row r="6679" spans="1:2">
      <c r="A6679" s="321" t="s">
        <v>14165</v>
      </c>
      <c r="B6679" s="321" t="s">
        <v>14166</v>
      </c>
    </row>
    <row r="6680" spans="1:2">
      <c r="A6680" s="321" t="s">
        <v>14167</v>
      </c>
      <c r="B6680" s="321" t="s">
        <v>14168</v>
      </c>
    </row>
    <row r="6681" spans="1:2">
      <c r="A6681" s="321" t="s">
        <v>14169</v>
      </c>
      <c r="B6681" s="321" t="s">
        <v>14170</v>
      </c>
    </row>
    <row r="6682" spans="1:2">
      <c r="A6682" s="321" t="s">
        <v>14171</v>
      </c>
      <c r="B6682" s="321" t="s">
        <v>14172</v>
      </c>
    </row>
    <row r="6683" spans="1:2">
      <c r="A6683" s="321" t="s">
        <v>14173</v>
      </c>
      <c r="B6683" s="321" t="s">
        <v>14174</v>
      </c>
    </row>
    <row r="6684" spans="1:2">
      <c r="A6684" s="321" t="s">
        <v>14175</v>
      </c>
      <c r="B6684" s="321" t="s">
        <v>14176</v>
      </c>
    </row>
    <row r="6685" spans="1:2">
      <c r="A6685" s="321" t="s">
        <v>14177</v>
      </c>
      <c r="B6685" s="321" t="s">
        <v>14178</v>
      </c>
    </row>
    <row r="6686" spans="1:2">
      <c r="A6686" s="321" t="s">
        <v>14179</v>
      </c>
      <c r="B6686" s="321" t="s">
        <v>14180</v>
      </c>
    </row>
    <row r="6687" spans="1:2">
      <c r="A6687" s="321" t="s">
        <v>14181</v>
      </c>
      <c r="B6687" s="321" t="s">
        <v>14182</v>
      </c>
    </row>
    <row r="6688" spans="1:2">
      <c r="A6688" s="321" t="s">
        <v>14183</v>
      </c>
      <c r="B6688" s="321" t="s">
        <v>14184</v>
      </c>
    </row>
    <row r="6689" spans="1:2">
      <c r="A6689" s="321" t="s">
        <v>14185</v>
      </c>
      <c r="B6689" s="321" t="s">
        <v>14186</v>
      </c>
    </row>
    <row r="6690" spans="1:2">
      <c r="A6690" s="321" t="s">
        <v>14187</v>
      </c>
      <c r="B6690" s="321" t="s">
        <v>14188</v>
      </c>
    </row>
    <row r="6691" spans="1:2">
      <c r="A6691" s="321" t="s">
        <v>14189</v>
      </c>
      <c r="B6691" s="321" t="s">
        <v>14190</v>
      </c>
    </row>
    <row r="6692" spans="1:2">
      <c r="A6692" s="321" t="s">
        <v>14191</v>
      </c>
      <c r="B6692" s="321" t="s">
        <v>14192</v>
      </c>
    </row>
    <row r="6693" spans="1:2">
      <c r="A6693" s="321" t="s">
        <v>14193</v>
      </c>
      <c r="B6693" s="321" t="s">
        <v>14194</v>
      </c>
    </row>
    <row r="6694" spans="1:2">
      <c r="A6694" s="321" t="s">
        <v>14195</v>
      </c>
      <c r="B6694" s="321" t="s">
        <v>14196</v>
      </c>
    </row>
    <row r="6695" spans="1:2">
      <c r="A6695" s="321" t="s">
        <v>14197</v>
      </c>
      <c r="B6695" s="321" t="s">
        <v>14198</v>
      </c>
    </row>
    <row r="6696" spans="1:2">
      <c r="A6696" s="321" t="s">
        <v>14199</v>
      </c>
      <c r="B6696" s="321" t="s">
        <v>14200</v>
      </c>
    </row>
    <row r="6697" spans="1:2">
      <c r="A6697" s="321" t="s">
        <v>14201</v>
      </c>
      <c r="B6697" s="321" t="s">
        <v>14202</v>
      </c>
    </row>
    <row r="6698" spans="1:2">
      <c r="A6698" s="321" t="s">
        <v>14203</v>
      </c>
      <c r="B6698" s="321" t="s">
        <v>14204</v>
      </c>
    </row>
    <row r="6699" spans="1:2">
      <c r="A6699" s="321" t="s">
        <v>14205</v>
      </c>
      <c r="B6699" s="321" t="s">
        <v>14206</v>
      </c>
    </row>
    <row r="6700" spans="1:2">
      <c r="A6700" s="321" t="s">
        <v>14207</v>
      </c>
      <c r="B6700" s="321" t="s">
        <v>14208</v>
      </c>
    </row>
    <row r="6701" spans="1:2">
      <c r="A6701" s="321" t="s">
        <v>14209</v>
      </c>
      <c r="B6701" s="321" t="s">
        <v>14210</v>
      </c>
    </row>
    <row r="6702" spans="1:2">
      <c r="A6702" s="321" t="s">
        <v>14211</v>
      </c>
      <c r="B6702" s="321" t="s">
        <v>14212</v>
      </c>
    </row>
    <row r="6703" spans="1:2">
      <c r="A6703" s="321" t="s">
        <v>14213</v>
      </c>
      <c r="B6703" s="321" t="s">
        <v>14214</v>
      </c>
    </row>
    <row r="6704" spans="1:2">
      <c r="A6704" s="321" t="s">
        <v>14215</v>
      </c>
      <c r="B6704" s="321" t="s">
        <v>14216</v>
      </c>
    </row>
    <row r="6705" spans="1:2">
      <c r="A6705" s="321" t="s">
        <v>14217</v>
      </c>
      <c r="B6705" s="321" t="s">
        <v>14218</v>
      </c>
    </row>
    <row r="6706" spans="1:2">
      <c r="A6706" s="321" t="s">
        <v>14219</v>
      </c>
      <c r="B6706" s="321" t="s">
        <v>14220</v>
      </c>
    </row>
    <row r="6707" spans="1:2">
      <c r="A6707" s="321" t="s">
        <v>14221</v>
      </c>
      <c r="B6707" s="321" t="s">
        <v>14222</v>
      </c>
    </row>
    <row r="6708" spans="1:2">
      <c r="A6708" s="321" t="s">
        <v>14223</v>
      </c>
      <c r="B6708" s="321" t="s">
        <v>14224</v>
      </c>
    </row>
    <row r="6709" spans="1:2">
      <c r="A6709" s="321" t="s">
        <v>14225</v>
      </c>
      <c r="B6709" s="321" t="s">
        <v>14226</v>
      </c>
    </row>
    <row r="6710" spans="1:2">
      <c r="A6710" s="321" t="s">
        <v>14227</v>
      </c>
      <c r="B6710" s="321" t="s">
        <v>14228</v>
      </c>
    </row>
    <row r="6711" spans="1:2">
      <c r="A6711" s="321" t="s">
        <v>14229</v>
      </c>
      <c r="B6711" s="321" t="s">
        <v>14230</v>
      </c>
    </row>
    <row r="6712" spans="1:2">
      <c r="A6712" s="321" t="s">
        <v>14231</v>
      </c>
      <c r="B6712" s="321" t="s">
        <v>14232</v>
      </c>
    </row>
    <row r="6713" spans="1:2">
      <c r="A6713" s="321" t="s">
        <v>14233</v>
      </c>
      <c r="B6713" s="321" t="s">
        <v>14234</v>
      </c>
    </row>
    <row r="6714" spans="1:2">
      <c r="A6714" s="321" t="s">
        <v>14235</v>
      </c>
      <c r="B6714" s="321" t="s">
        <v>14236</v>
      </c>
    </row>
    <row r="6715" spans="1:2">
      <c r="A6715" s="321" t="s">
        <v>14237</v>
      </c>
      <c r="B6715" s="321" t="s">
        <v>14238</v>
      </c>
    </row>
    <row r="6716" spans="1:2">
      <c r="A6716" s="321" t="s">
        <v>14239</v>
      </c>
      <c r="B6716" s="321" t="s">
        <v>14240</v>
      </c>
    </row>
    <row r="6717" spans="1:2">
      <c r="A6717" s="321" t="s">
        <v>14241</v>
      </c>
      <c r="B6717" s="321" t="s">
        <v>14242</v>
      </c>
    </row>
    <row r="6718" spans="1:2">
      <c r="A6718" s="321" t="s">
        <v>14243</v>
      </c>
      <c r="B6718" s="321" t="s">
        <v>14244</v>
      </c>
    </row>
    <row r="6719" spans="1:2">
      <c r="A6719" s="321" t="s">
        <v>14245</v>
      </c>
      <c r="B6719" s="321" t="s">
        <v>14246</v>
      </c>
    </row>
    <row r="6720" spans="1:2">
      <c r="A6720" s="321" t="s">
        <v>14247</v>
      </c>
      <c r="B6720" s="321" t="s">
        <v>14248</v>
      </c>
    </row>
    <row r="6721" spans="1:2">
      <c r="A6721" s="321" t="s">
        <v>14249</v>
      </c>
      <c r="B6721" s="321" t="s">
        <v>14250</v>
      </c>
    </row>
    <row r="6722" spans="1:2">
      <c r="A6722" s="321" t="s">
        <v>14251</v>
      </c>
      <c r="B6722" s="321" t="s">
        <v>14252</v>
      </c>
    </row>
    <row r="6723" spans="1:2">
      <c r="A6723" s="321" t="s">
        <v>14253</v>
      </c>
      <c r="B6723" s="321" t="s">
        <v>14254</v>
      </c>
    </row>
    <row r="6724" spans="1:2">
      <c r="A6724" s="321" t="s">
        <v>14255</v>
      </c>
      <c r="B6724" s="321" t="s">
        <v>14256</v>
      </c>
    </row>
    <row r="6725" spans="1:2">
      <c r="A6725" s="321" t="s">
        <v>14257</v>
      </c>
      <c r="B6725" s="321" t="s">
        <v>14258</v>
      </c>
    </row>
    <row r="6726" spans="1:2">
      <c r="A6726" s="321" t="s">
        <v>14259</v>
      </c>
      <c r="B6726" s="321" t="s">
        <v>14260</v>
      </c>
    </row>
    <row r="6727" spans="1:2">
      <c r="A6727" s="321" t="s">
        <v>14261</v>
      </c>
      <c r="B6727" s="321" t="s">
        <v>14262</v>
      </c>
    </row>
    <row r="6728" spans="1:2">
      <c r="A6728" s="321" t="s">
        <v>14263</v>
      </c>
      <c r="B6728" s="321" t="s">
        <v>14264</v>
      </c>
    </row>
    <row r="6729" spans="1:2">
      <c r="A6729" s="321" t="s">
        <v>14265</v>
      </c>
      <c r="B6729" s="321" t="s">
        <v>14266</v>
      </c>
    </row>
    <row r="6730" spans="1:2">
      <c r="A6730" s="321" t="s">
        <v>14267</v>
      </c>
      <c r="B6730" s="321" t="s">
        <v>14268</v>
      </c>
    </row>
    <row r="6731" spans="1:2">
      <c r="A6731" s="321" t="s">
        <v>14269</v>
      </c>
      <c r="B6731" s="321" t="s">
        <v>14270</v>
      </c>
    </row>
    <row r="6732" spans="1:2">
      <c r="A6732" s="321" t="s">
        <v>14271</v>
      </c>
      <c r="B6732" s="321" t="s">
        <v>14272</v>
      </c>
    </row>
    <row r="6733" spans="1:2">
      <c r="A6733" s="321" t="s">
        <v>14273</v>
      </c>
      <c r="B6733" s="321" t="s">
        <v>14274</v>
      </c>
    </row>
    <row r="6734" spans="1:2">
      <c r="A6734" s="321" t="s">
        <v>14275</v>
      </c>
      <c r="B6734" s="321" t="s">
        <v>14276</v>
      </c>
    </row>
    <row r="6735" spans="1:2">
      <c r="A6735" s="321" t="s">
        <v>14277</v>
      </c>
      <c r="B6735" s="321" t="s">
        <v>14278</v>
      </c>
    </row>
    <row r="6736" spans="1:2">
      <c r="A6736" s="321" t="s">
        <v>14279</v>
      </c>
      <c r="B6736" s="321" t="s">
        <v>14280</v>
      </c>
    </row>
    <row r="6737" spans="1:2">
      <c r="A6737" s="321" t="s">
        <v>14281</v>
      </c>
      <c r="B6737" s="322" t="s">
        <v>14282</v>
      </c>
    </row>
    <row r="6738" spans="1:2">
      <c r="A6738" s="321" t="s">
        <v>14283</v>
      </c>
      <c r="B6738" s="321" t="s">
        <v>14284</v>
      </c>
    </row>
    <row r="6739" spans="1:2">
      <c r="A6739" s="321" t="s">
        <v>14285</v>
      </c>
      <c r="B6739" s="321" t="s">
        <v>14286</v>
      </c>
    </row>
    <row r="6740" spans="1:2">
      <c r="A6740" s="321" t="s">
        <v>14287</v>
      </c>
      <c r="B6740" s="321" t="s">
        <v>14288</v>
      </c>
    </row>
    <row r="6741" spans="1:2">
      <c r="A6741" s="321" t="s">
        <v>14289</v>
      </c>
      <c r="B6741" s="321" t="s">
        <v>14290</v>
      </c>
    </row>
    <row r="6742" spans="1:2">
      <c r="A6742" s="321" t="s">
        <v>14291</v>
      </c>
      <c r="B6742" s="321" t="s">
        <v>14292</v>
      </c>
    </row>
    <row r="6743" spans="1:2">
      <c r="A6743" s="321" t="s">
        <v>14293</v>
      </c>
      <c r="B6743" s="321" t="s">
        <v>14294</v>
      </c>
    </row>
    <row r="6744" spans="1:2">
      <c r="A6744" s="321" t="s">
        <v>14295</v>
      </c>
      <c r="B6744" s="321" t="s">
        <v>14296</v>
      </c>
    </row>
    <row r="6745" spans="1:2">
      <c r="A6745" s="321" t="s">
        <v>14297</v>
      </c>
      <c r="B6745" s="321" t="s">
        <v>14298</v>
      </c>
    </row>
    <row r="6746" spans="1:2">
      <c r="A6746" s="321" t="s">
        <v>14299</v>
      </c>
      <c r="B6746" s="321" t="s">
        <v>14300</v>
      </c>
    </row>
    <row r="6747" spans="1:2">
      <c r="A6747" s="321" t="s">
        <v>14301</v>
      </c>
      <c r="B6747" s="321" t="s">
        <v>14302</v>
      </c>
    </row>
    <row r="6748" spans="1:2">
      <c r="A6748" s="321" t="s">
        <v>14303</v>
      </c>
      <c r="B6748" s="321" t="s">
        <v>14304</v>
      </c>
    </row>
    <row r="6749" spans="1:2">
      <c r="A6749" s="321" t="s">
        <v>14305</v>
      </c>
      <c r="B6749" s="321" t="s">
        <v>14306</v>
      </c>
    </row>
    <row r="6750" spans="1:2">
      <c r="A6750" s="321" t="s">
        <v>14307</v>
      </c>
      <c r="B6750" s="321" t="s">
        <v>14308</v>
      </c>
    </row>
    <row r="6751" spans="1:2">
      <c r="A6751" s="321" t="s">
        <v>14309</v>
      </c>
      <c r="B6751" s="321" t="s">
        <v>14310</v>
      </c>
    </row>
    <row r="6752" spans="1:2">
      <c r="A6752" s="321" t="s">
        <v>14311</v>
      </c>
      <c r="B6752" s="321" t="s">
        <v>14312</v>
      </c>
    </row>
    <row r="6753" spans="1:2">
      <c r="A6753" s="321" t="s">
        <v>14313</v>
      </c>
      <c r="B6753" s="321" t="s">
        <v>14314</v>
      </c>
    </row>
    <row r="6754" spans="1:2">
      <c r="A6754" s="321" t="s">
        <v>14315</v>
      </c>
      <c r="B6754" s="321" t="s">
        <v>14316</v>
      </c>
    </row>
    <row r="6755" spans="1:2">
      <c r="A6755" s="321" t="s">
        <v>14317</v>
      </c>
      <c r="B6755" s="321" t="s">
        <v>14318</v>
      </c>
    </row>
    <row r="6756" spans="1:2">
      <c r="A6756" s="321" t="s">
        <v>14319</v>
      </c>
      <c r="B6756" s="321" t="s">
        <v>14320</v>
      </c>
    </row>
    <row r="6757" spans="1:2">
      <c r="A6757" s="321" t="s">
        <v>14321</v>
      </c>
      <c r="B6757" s="321" t="s">
        <v>14322</v>
      </c>
    </row>
    <row r="6758" spans="1:2">
      <c r="A6758" s="321" t="s">
        <v>14323</v>
      </c>
      <c r="B6758" s="321" t="s">
        <v>14324</v>
      </c>
    </row>
    <row r="6759" spans="1:2">
      <c r="A6759" s="321" t="s">
        <v>14325</v>
      </c>
      <c r="B6759" s="321" t="s">
        <v>14326</v>
      </c>
    </row>
    <row r="6760" spans="1:2">
      <c r="A6760" s="321" t="s">
        <v>14327</v>
      </c>
      <c r="B6760" s="321" t="s">
        <v>14328</v>
      </c>
    </row>
    <row r="6761" spans="1:2">
      <c r="A6761" s="321" t="s">
        <v>14329</v>
      </c>
      <c r="B6761" s="321" t="s">
        <v>14330</v>
      </c>
    </row>
    <row r="6762" spans="1:2">
      <c r="A6762" s="321" t="s">
        <v>14331</v>
      </c>
      <c r="B6762" s="321" t="s">
        <v>14332</v>
      </c>
    </row>
    <row r="6763" spans="1:2">
      <c r="A6763" s="321" t="s">
        <v>14333</v>
      </c>
      <c r="B6763" s="321" t="s">
        <v>14334</v>
      </c>
    </row>
    <row r="6764" spans="1:2">
      <c r="A6764" s="321" t="s">
        <v>14335</v>
      </c>
      <c r="B6764" s="321" t="s">
        <v>14336</v>
      </c>
    </row>
    <row r="6765" spans="1:2">
      <c r="A6765" s="321" t="s">
        <v>14337</v>
      </c>
      <c r="B6765" s="321" t="s">
        <v>14338</v>
      </c>
    </row>
    <row r="6766" spans="1:2">
      <c r="A6766" s="321" t="s">
        <v>14339</v>
      </c>
      <c r="B6766" s="321" t="s">
        <v>14340</v>
      </c>
    </row>
    <row r="6767" spans="1:2">
      <c r="A6767" s="321" t="s">
        <v>14341</v>
      </c>
      <c r="B6767" s="321" t="s">
        <v>14342</v>
      </c>
    </row>
    <row r="6768" spans="1:2">
      <c r="A6768" s="321" t="s">
        <v>14343</v>
      </c>
      <c r="B6768" s="321" t="s">
        <v>14344</v>
      </c>
    </row>
    <row r="6769" spans="1:2">
      <c r="A6769" s="321" t="s">
        <v>14345</v>
      </c>
      <c r="B6769" s="321" t="s">
        <v>14346</v>
      </c>
    </row>
    <row r="6770" spans="1:2">
      <c r="A6770" s="321" t="s">
        <v>14347</v>
      </c>
      <c r="B6770" s="321" t="s">
        <v>14348</v>
      </c>
    </row>
    <row r="6771" spans="1:2">
      <c r="A6771" s="321" t="s">
        <v>14349</v>
      </c>
      <c r="B6771" s="321" t="s">
        <v>14350</v>
      </c>
    </row>
    <row r="6772" spans="1:2">
      <c r="A6772" s="321" t="s">
        <v>14351</v>
      </c>
      <c r="B6772" s="321" t="s">
        <v>14352</v>
      </c>
    </row>
    <row r="6773" spans="1:2">
      <c r="A6773" s="321" t="s">
        <v>14353</v>
      </c>
      <c r="B6773" s="321" t="s">
        <v>14354</v>
      </c>
    </row>
    <row r="6774" spans="1:2">
      <c r="A6774" s="321" t="s">
        <v>14355</v>
      </c>
      <c r="B6774" s="321" t="s">
        <v>14356</v>
      </c>
    </row>
    <row r="6775" spans="1:2">
      <c r="A6775" s="321" t="s">
        <v>14357</v>
      </c>
      <c r="B6775" s="321" t="s">
        <v>14358</v>
      </c>
    </row>
    <row r="6776" spans="1:2">
      <c r="A6776" s="321" t="s">
        <v>14359</v>
      </c>
      <c r="B6776" s="321" t="s">
        <v>14360</v>
      </c>
    </row>
    <row r="6777" spans="1:2">
      <c r="A6777" s="321" t="s">
        <v>14361</v>
      </c>
      <c r="B6777" s="321" t="s">
        <v>14362</v>
      </c>
    </row>
    <row r="6778" spans="1:2">
      <c r="A6778" s="321" t="s">
        <v>14363</v>
      </c>
      <c r="B6778" s="321" t="s">
        <v>14364</v>
      </c>
    </row>
    <row r="6779" spans="1:2">
      <c r="A6779" s="321" t="s">
        <v>14365</v>
      </c>
      <c r="B6779" s="321" t="s">
        <v>14366</v>
      </c>
    </row>
    <row r="6780" spans="1:2">
      <c r="A6780" s="321" t="s">
        <v>14367</v>
      </c>
      <c r="B6780" s="321" t="s">
        <v>14368</v>
      </c>
    </row>
    <row r="6781" spans="1:2">
      <c r="A6781" s="321" t="s">
        <v>14369</v>
      </c>
      <c r="B6781" s="321" t="s">
        <v>14370</v>
      </c>
    </row>
    <row r="6782" spans="1:2">
      <c r="A6782" s="321" t="s">
        <v>14371</v>
      </c>
      <c r="B6782" s="321" t="s">
        <v>14372</v>
      </c>
    </row>
    <row r="6783" spans="1:2">
      <c r="A6783" s="321" t="s">
        <v>14373</v>
      </c>
      <c r="B6783" s="321" t="s">
        <v>14374</v>
      </c>
    </row>
    <row r="6784" spans="1:2">
      <c r="A6784" s="321" t="s">
        <v>14375</v>
      </c>
      <c r="B6784" s="321" t="s">
        <v>14376</v>
      </c>
    </row>
    <row r="6785" spans="1:2">
      <c r="A6785" s="321" t="s">
        <v>14377</v>
      </c>
      <c r="B6785" s="321" t="s">
        <v>14378</v>
      </c>
    </row>
    <row r="6786" spans="1:2">
      <c r="A6786" s="321" t="s">
        <v>14379</v>
      </c>
      <c r="B6786" s="321" t="s">
        <v>14380</v>
      </c>
    </row>
    <row r="6787" spans="1:2">
      <c r="A6787" s="321" t="s">
        <v>14381</v>
      </c>
      <c r="B6787" s="321" t="s">
        <v>14382</v>
      </c>
    </row>
    <row r="6788" spans="1:2">
      <c r="A6788" s="321" t="s">
        <v>14383</v>
      </c>
      <c r="B6788" s="321" t="s">
        <v>14384</v>
      </c>
    </row>
    <row r="6789" spans="1:2">
      <c r="A6789" s="321" t="s">
        <v>14385</v>
      </c>
      <c r="B6789" s="321" t="s">
        <v>14386</v>
      </c>
    </row>
    <row r="6790" spans="1:2">
      <c r="A6790" s="321" t="s">
        <v>14387</v>
      </c>
      <c r="B6790" s="321" t="s">
        <v>14388</v>
      </c>
    </row>
    <row r="6791" spans="1:2">
      <c r="A6791" s="321" t="s">
        <v>14389</v>
      </c>
      <c r="B6791" s="321" t="s">
        <v>14390</v>
      </c>
    </row>
    <row r="6792" spans="1:2">
      <c r="A6792" s="321" t="s">
        <v>14391</v>
      </c>
      <c r="B6792" s="321" t="s">
        <v>14392</v>
      </c>
    </row>
    <row r="6793" spans="1:2">
      <c r="A6793" s="321" t="s">
        <v>14393</v>
      </c>
      <c r="B6793" s="321" t="s">
        <v>14394</v>
      </c>
    </row>
    <row r="6794" spans="1:2">
      <c r="A6794" s="321" t="s">
        <v>14395</v>
      </c>
      <c r="B6794" s="321" t="s">
        <v>14396</v>
      </c>
    </row>
    <row r="6795" spans="1:2">
      <c r="A6795" s="321" t="s">
        <v>14397</v>
      </c>
      <c r="B6795" s="321" t="s">
        <v>14398</v>
      </c>
    </row>
    <row r="6796" spans="1:2">
      <c r="A6796" s="321" t="s">
        <v>14399</v>
      </c>
      <c r="B6796" s="321" t="s">
        <v>14400</v>
      </c>
    </row>
    <row r="6797" spans="1:2">
      <c r="A6797" s="321" t="s">
        <v>14401</v>
      </c>
      <c r="B6797" s="321" t="s">
        <v>14402</v>
      </c>
    </row>
    <row r="6798" spans="1:2">
      <c r="A6798" s="321" t="s">
        <v>14403</v>
      </c>
      <c r="B6798" s="321" t="s">
        <v>14404</v>
      </c>
    </row>
    <row r="6799" spans="1:2">
      <c r="A6799" s="321" t="s">
        <v>14405</v>
      </c>
      <c r="B6799" s="321" t="s">
        <v>14406</v>
      </c>
    </row>
    <row r="6800" spans="1:2">
      <c r="A6800" s="321" t="s">
        <v>14407</v>
      </c>
      <c r="B6800" s="321" t="s">
        <v>14408</v>
      </c>
    </row>
    <row r="6801" spans="1:2">
      <c r="A6801" s="321" t="s">
        <v>14409</v>
      </c>
      <c r="B6801" s="321" t="s">
        <v>14410</v>
      </c>
    </row>
    <row r="6802" spans="1:2">
      <c r="A6802" s="321" t="s">
        <v>14411</v>
      </c>
      <c r="B6802" s="321" t="s">
        <v>14412</v>
      </c>
    </row>
    <row r="6803" spans="1:2">
      <c r="A6803" s="321" t="s">
        <v>14413</v>
      </c>
      <c r="B6803" s="321" t="s">
        <v>14414</v>
      </c>
    </row>
    <row r="6804" spans="1:2">
      <c r="A6804" s="321" t="s">
        <v>14415</v>
      </c>
      <c r="B6804" s="321" t="s">
        <v>14416</v>
      </c>
    </row>
    <row r="6805" spans="1:2">
      <c r="A6805" s="321" t="s">
        <v>14417</v>
      </c>
      <c r="B6805" s="321" t="s">
        <v>14418</v>
      </c>
    </row>
    <row r="6806" spans="1:2">
      <c r="A6806" s="321" t="s">
        <v>14419</v>
      </c>
      <c r="B6806" s="321" t="s">
        <v>14420</v>
      </c>
    </row>
    <row r="6807" spans="1:2">
      <c r="A6807" s="321" t="s">
        <v>14421</v>
      </c>
      <c r="B6807" s="321" t="s">
        <v>14422</v>
      </c>
    </row>
    <row r="6808" spans="1:2">
      <c r="A6808" s="321" t="s">
        <v>14423</v>
      </c>
      <c r="B6808" s="321" t="s">
        <v>14424</v>
      </c>
    </row>
    <row r="6809" spans="1:2">
      <c r="A6809" s="321" t="s">
        <v>14425</v>
      </c>
      <c r="B6809" s="321" t="s">
        <v>14426</v>
      </c>
    </row>
    <row r="6810" spans="1:2">
      <c r="A6810" s="321" t="s">
        <v>14427</v>
      </c>
      <c r="B6810" s="321" t="s">
        <v>14428</v>
      </c>
    </row>
    <row r="6811" spans="1:2">
      <c r="A6811" s="321" t="s">
        <v>14429</v>
      </c>
      <c r="B6811" s="321" t="s">
        <v>14430</v>
      </c>
    </row>
    <row r="6812" spans="1:2">
      <c r="A6812" s="321" t="s">
        <v>14431</v>
      </c>
      <c r="B6812" s="321" t="s">
        <v>14432</v>
      </c>
    </row>
    <row r="6813" spans="1:2">
      <c r="A6813" s="321" t="s">
        <v>14433</v>
      </c>
      <c r="B6813" s="321" t="s">
        <v>14434</v>
      </c>
    </row>
    <row r="6814" spans="1:2">
      <c r="A6814" s="321" t="s">
        <v>14435</v>
      </c>
      <c r="B6814" s="321" t="s">
        <v>14436</v>
      </c>
    </row>
    <row r="6815" spans="1:2">
      <c r="A6815" s="321" t="s">
        <v>14437</v>
      </c>
      <c r="B6815" s="321" t="s">
        <v>14438</v>
      </c>
    </row>
    <row r="6816" spans="1:2">
      <c r="A6816" s="321" t="s">
        <v>14439</v>
      </c>
      <c r="B6816" s="321" t="s">
        <v>14440</v>
      </c>
    </row>
    <row r="6817" spans="1:2">
      <c r="A6817" s="321" t="s">
        <v>14441</v>
      </c>
      <c r="B6817" s="321" t="s">
        <v>14442</v>
      </c>
    </row>
    <row r="6818" spans="1:2">
      <c r="A6818" s="321" t="s">
        <v>14443</v>
      </c>
      <c r="B6818" s="321" t="s">
        <v>14444</v>
      </c>
    </row>
    <row r="6819" spans="1:2">
      <c r="A6819" s="321" t="s">
        <v>14445</v>
      </c>
      <c r="B6819" s="321" t="s">
        <v>14446</v>
      </c>
    </row>
    <row r="6820" spans="1:2">
      <c r="A6820" s="321" t="s">
        <v>14447</v>
      </c>
      <c r="B6820" s="321" t="s">
        <v>14448</v>
      </c>
    </row>
    <row r="6821" spans="1:2">
      <c r="A6821" s="321" t="s">
        <v>14449</v>
      </c>
      <c r="B6821" s="321" t="s">
        <v>14450</v>
      </c>
    </row>
    <row r="6822" spans="1:2">
      <c r="A6822" s="321" t="s">
        <v>14451</v>
      </c>
      <c r="B6822" s="321" t="s">
        <v>14452</v>
      </c>
    </row>
    <row r="6823" spans="1:2">
      <c r="A6823" s="321" t="s">
        <v>14453</v>
      </c>
      <c r="B6823" s="321" t="s">
        <v>14454</v>
      </c>
    </row>
    <row r="6824" spans="1:2">
      <c r="A6824" s="321" t="s">
        <v>14455</v>
      </c>
      <c r="B6824" s="321" t="s">
        <v>14456</v>
      </c>
    </row>
    <row r="6825" spans="1:2">
      <c r="A6825" s="321" t="s">
        <v>14457</v>
      </c>
      <c r="B6825" s="321" t="s">
        <v>14458</v>
      </c>
    </row>
    <row r="6826" spans="1:2">
      <c r="A6826" s="321" t="s">
        <v>14459</v>
      </c>
      <c r="B6826" s="321" t="s">
        <v>14460</v>
      </c>
    </row>
    <row r="6827" spans="1:2">
      <c r="A6827" s="321" t="s">
        <v>14461</v>
      </c>
      <c r="B6827" s="321" t="s">
        <v>14462</v>
      </c>
    </row>
    <row r="6828" spans="1:2">
      <c r="A6828" s="321" t="s">
        <v>14463</v>
      </c>
      <c r="B6828" s="321" t="s">
        <v>14464</v>
      </c>
    </row>
    <row r="6829" spans="1:2">
      <c r="A6829" s="321" t="s">
        <v>14465</v>
      </c>
      <c r="B6829" s="321" t="s">
        <v>14466</v>
      </c>
    </row>
    <row r="6830" spans="1:2">
      <c r="A6830" s="321" t="s">
        <v>14467</v>
      </c>
      <c r="B6830" s="321" t="s">
        <v>14468</v>
      </c>
    </row>
    <row r="6831" spans="1:2">
      <c r="A6831" s="321" t="s">
        <v>14469</v>
      </c>
      <c r="B6831" s="321" t="s">
        <v>14470</v>
      </c>
    </row>
    <row r="6832" spans="1:2">
      <c r="A6832" s="321" t="s">
        <v>14471</v>
      </c>
      <c r="B6832" s="321" t="s">
        <v>14472</v>
      </c>
    </row>
    <row r="6833" spans="1:2">
      <c r="A6833" s="321" t="s">
        <v>14473</v>
      </c>
      <c r="B6833" s="321" t="s">
        <v>14474</v>
      </c>
    </row>
    <row r="6834" spans="1:2">
      <c r="A6834" s="321" t="s">
        <v>14475</v>
      </c>
      <c r="B6834" s="321" t="s">
        <v>14476</v>
      </c>
    </row>
    <row r="6835" spans="1:2">
      <c r="A6835" s="321" t="s">
        <v>14477</v>
      </c>
      <c r="B6835" s="321" t="s">
        <v>14478</v>
      </c>
    </row>
    <row r="6836" spans="1:2">
      <c r="A6836" s="321" t="s">
        <v>14479</v>
      </c>
      <c r="B6836" s="321" t="s">
        <v>14480</v>
      </c>
    </row>
    <row r="6837" spans="1:2">
      <c r="A6837" s="321" t="s">
        <v>14481</v>
      </c>
      <c r="B6837" s="321" t="s">
        <v>14482</v>
      </c>
    </row>
    <row r="6838" spans="1:2">
      <c r="A6838" s="321" t="s">
        <v>14483</v>
      </c>
      <c r="B6838" s="321" t="s">
        <v>14484</v>
      </c>
    </row>
    <row r="6839" spans="1:2">
      <c r="A6839" s="321" t="s">
        <v>14485</v>
      </c>
      <c r="B6839" s="321" t="s">
        <v>14486</v>
      </c>
    </row>
    <row r="6840" spans="1:2">
      <c r="A6840" s="321" t="s">
        <v>14487</v>
      </c>
      <c r="B6840" s="321" t="s">
        <v>14488</v>
      </c>
    </row>
    <row r="6841" spans="1:2">
      <c r="A6841" s="321" t="s">
        <v>14489</v>
      </c>
      <c r="B6841" s="321" t="s">
        <v>14490</v>
      </c>
    </row>
    <row r="6842" spans="1:2">
      <c r="A6842" s="321" t="s">
        <v>14491</v>
      </c>
      <c r="B6842" s="321" t="s">
        <v>14492</v>
      </c>
    </row>
    <row r="6843" spans="1:2">
      <c r="A6843" s="321" t="s">
        <v>14493</v>
      </c>
      <c r="B6843" s="321" t="s">
        <v>14494</v>
      </c>
    </row>
    <row r="6844" spans="1:2">
      <c r="A6844" s="321" t="s">
        <v>14495</v>
      </c>
      <c r="B6844" s="321" t="s">
        <v>14496</v>
      </c>
    </row>
    <row r="6845" spans="1:2">
      <c r="A6845" s="321" t="s">
        <v>14497</v>
      </c>
      <c r="B6845" s="321" t="s">
        <v>14498</v>
      </c>
    </row>
    <row r="6846" spans="1:2">
      <c r="A6846" s="321" t="s">
        <v>14499</v>
      </c>
      <c r="B6846" s="321" t="s">
        <v>14500</v>
      </c>
    </row>
    <row r="6847" spans="1:2">
      <c r="A6847" s="321" t="s">
        <v>14501</v>
      </c>
      <c r="B6847" s="321" t="s">
        <v>14502</v>
      </c>
    </row>
    <row r="6848" spans="1:2">
      <c r="A6848" s="321" t="s">
        <v>14503</v>
      </c>
      <c r="B6848" s="321" t="s">
        <v>14504</v>
      </c>
    </row>
    <row r="6849" spans="1:2">
      <c r="A6849" s="321" t="s">
        <v>14505</v>
      </c>
      <c r="B6849" s="321" t="s">
        <v>14506</v>
      </c>
    </row>
    <row r="6850" spans="1:2">
      <c r="A6850" s="321" t="s">
        <v>14507</v>
      </c>
      <c r="B6850" s="321" t="s">
        <v>14508</v>
      </c>
    </row>
    <row r="6851" spans="1:2">
      <c r="A6851" s="321" t="s">
        <v>14509</v>
      </c>
      <c r="B6851" s="321" t="s">
        <v>14510</v>
      </c>
    </row>
    <row r="6852" spans="1:2">
      <c r="A6852" s="321" t="s">
        <v>14511</v>
      </c>
      <c r="B6852" s="321" t="s">
        <v>14512</v>
      </c>
    </row>
    <row r="6853" spans="1:2">
      <c r="A6853" s="321" t="s">
        <v>14513</v>
      </c>
      <c r="B6853" s="321" t="s">
        <v>14514</v>
      </c>
    </row>
    <row r="6854" spans="1:2">
      <c r="A6854" s="321" t="s">
        <v>14515</v>
      </c>
      <c r="B6854" s="321" t="s">
        <v>14516</v>
      </c>
    </row>
    <row r="6855" spans="1:2">
      <c r="A6855" s="321" t="s">
        <v>14517</v>
      </c>
      <c r="B6855" s="321" t="s">
        <v>14518</v>
      </c>
    </row>
    <row r="6856" spans="1:2">
      <c r="A6856" s="321" t="s">
        <v>14519</v>
      </c>
      <c r="B6856" s="321" t="s">
        <v>14520</v>
      </c>
    </row>
    <row r="6857" spans="1:2">
      <c r="A6857" s="321" t="s">
        <v>14521</v>
      </c>
      <c r="B6857" s="321" t="s">
        <v>14522</v>
      </c>
    </row>
    <row r="6858" spans="1:2">
      <c r="A6858" s="321" t="s">
        <v>14523</v>
      </c>
      <c r="B6858" s="321" t="s">
        <v>14524</v>
      </c>
    </row>
    <row r="6859" spans="1:2">
      <c r="A6859" s="321" t="s">
        <v>14525</v>
      </c>
      <c r="B6859" s="321" t="s">
        <v>14526</v>
      </c>
    </row>
    <row r="6860" spans="1:2">
      <c r="A6860" s="321" t="s">
        <v>14527</v>
      </c>
      <c r="B6860" s="321" t="s">
        <v>14528</v>
      </c>
    </row>
    <row r="6861" spans="1:2">
      <c r="A6861" s="321" t="s">
        <v>14529</v>
      </c>
      <c r="B6861" s="321" t="s">
        <v>14530</v>
      </c>
    </row>
    <row r="6862" spans="1:2">
      <c r="A6862" s="321" t="s">
        <v>14531</v>
      </c>
      <c r="B6862" s="321" t="s">
        <v>14532</v>
      </c>
    </row>
    <row r="6863" spans="1:2">
      <c r="A6863" s="321" t="s">
        <v>14533</v>
      </c>
      <c r="B6863" s="321" t="s">
        <v>14534</v>
      </c>
    </row>
    <row r="6864" spans="1:2">
      <c r="A6864" s="321" t="s">
        <v>14535</v>
      </c>
      <c r="B6864" s="321" t="s">
        <v>14536</v>
      </c>
    </row>
    <row r="6865" spans="1:2">
      <c r="A6865" s="321" t="s">
        <v>14537</v>
      </c>
      <c r="B6865" s="321" t="s">
        <v>14538</v>
      </c>
    </row>
    <row r="6866" spans="1:2">
      <c r="A6866" s="321" t="s">
        <v>14539</v>
      </c>
      <c r="B6866" s="321" t="s">
        <v>14540</v>
      </c>
    </row>
    <row r="6867" spans="1:2">
      <c r="A6867" s="321" t="s">
        <v>14541</v>
      </c>
      <c r="B6867" s="321" t="s">
        <v>14542</v>
      </c>
    </row>
    <row r="6868" spans="1:2">
      <c r="A6868" s="321" t="s">
        <v>14543</v>
      </c>
      <c r="B6868" s="321" t="s">
        <v>14544</v>
      </c>
    </row>
    <row r="6869" spans="1:2">
      <c r="A6869" s="321" t="s">
        <v>14545</v>
      </c>
      <c r="B6869" s="321" t="s">
        <v>14546</v>
      </c>
    </row>
    <row r="6870" spans="1:2">
      <c r="A6870" s="321" t="s">
        <v>14547</v>
      </c>
      <c r="B6870" s="321" t="s">
        <v>14548</v>
      </c>
    </row>
    <row r="6871" spans="1:2">
      <c r="A6871" s="321" t="s">
        <v>14549</v>
      </c>
      <c r="B6871" s="321" t="s">
        <v>14550</v>
      </c>
    </row>
    <row r="6872" spans="1:2">
      <c r="A6872" s="321" t="s">
        <v>14551</v>
      </c>
      <c r="B6872" s="321" t="s">
        <v>14552</v>
      </c>
    </row>
    <row r="6873" spans="1:2">
      <c r="A6873" s="321" t="s">
        <v>14553</v>
      </c>
      <c r="B6873" s="321" t="s">
        <v>14554</v>
      </c>
    </row>
    <row r="6874" spans="1:2">
      <c r="A6874" s="321" t="s">
        <v>14555</v>
      </c>
      <c r="B6874" s="321" t="s">
        <v>14556</v>
      </c>
    </row>
    <row r="6875" spans="1:2">
      <c r="A6875" s="321" t="s">
        <v>14557</v>
      </c>
      <c r="B6875" s="321" t="s">
        <v>14558</v>
      </c>
    </row>
    <row r="6876" spans="1:2">
      <c r="A6876" s="321" t="s">
        <v>14559</v>
      </c>
      <c r="B6876" s="321" t="s">
        <v>14560</v>
      </c>
    </row>
    <row r="6877" spans="1:2">
      <c r="A6877" s="321" t="s">
        <v>14561</v>
      </c>
      <c r="B6877" s="321" t="s">
        <v>14562</v>
      </c>
    </row>
    <row r="6878" spans="1:2">
      <c r="A6878" s="321" t="s">
        <v>14563</v>
      </c>
      <c r="B6878" s="321" t="s">
        <v>14564</v>
      </c>
    </row>
    <row r="6879" spans="1:2">
      <c r="A6879" s="321" t="s">
        <v>14565</v>
      </c>
      <c r="B6879" s="321" t="s">
        <v>14566</v>
      </c>
    </row>
    <row r="6880" spans="1:2">
      <c r="A6880" s="321" t="s">
        <v>14567</v>
      </c>
      <c r="B6880" s="321" t="s">
        <v>14568</v>
      </c>
    </row>
    <row r="6881" spans="1:2">
      <c r="A6881" s="321" t="s">
        <v>14569</v>
      </c>
      <c r="B6881" s="321" t="s">
        <v>14570</v>
      </c>
    </row>
    <row r="6882" spans="1:2">
      <c r="A6882" s="321" t="s">
        <v>14571</v>
      </c>
      <c r="B6882" s="321" t="s">
        <v>14572</v>
      </c>
    </row>
    <row r="6883" spans="1:2">
      <c r="A6883" s="321" t="s">
        <v>14573</v>
      </c>
      <c r="B6883" s="321" t="s">
        <v>14574</v>
      </c>
    </row>
    <row r="6884" spans="1:2">
      <c r="A6884" s="321" t="s">
        <v>14575</v>
      </c>
      <c r="B6884" s="321" t="s">
        <v>14576</v>
      </c>
    </row>
    <row r="6885" spans="1:2">
      <c r="A6885" s="321" t="s">
        <v>14577</v>
      </c>
      <c r="B6885" s="321" t="s">
        <v>14578</v>
      </c>
    </row>
    <row r="6886" spans="1:2">
      <c r="A6886" s="321" t="s">
        <v>14579</v>
      </c>
      <c r="B6886" s="321" t="s">
        <v>14580</v>
      </c>
    </row>
    <row r="6887" spans="1:2">
      <c r="A6887" s="321" t="s">
        <v>14581</v>
      </c>
      <c r="B6887" s="321" t="s">
        <v>14582</v>
      </c>
    </row>
    <row r="6888" spans="1:2">
      <c r="A6888" s="321" t="s">
        <v>14583</v>
      </c>
      <c r="B6888" s="321" t="s">
        <v>14584</v>
      </c>
    </row>
    <row r="6889" spans="1:2">
      <c r="A6889" s="321" t="s">
        <v>14585</v>
      </c>
      <c r="B6889" s="321" t="s">
        <v>14586</v>
      </c>
    </row>
    <row r="6890" spans="1:2">
      <c r="A6890" s="321" t="s">
        <v>14587</v>
      </c>
      <c r="B6890" s="321" t="s">
        <v>14588</v>
      </c>
    </row>
    <row r="6891" spans="1:2">
      <c r="A6891" s="321" t="s">
        <v>14589</v>
      </c>
      <c r="B6891" s="321" t="s">
        <v>14590</v>
      </c>
    </row>
    <row r="6892" spans="1:2">
      <c r="A6892" s="321" t="s">
        <v>14591</v>
      </c>
      <c r="B6892" s="321" t="s">
        <v>14592</v>
      </c>
    </row>
    <row r="6893" spans="1:2">
      <c r="A6893" s="321" t="s">
        <v>14593</v>
      </c>
      <c r="B6893" s="321" t="s">
        <v>14594</v>
      </c>
    </row>
    <row r="6894" spans="1:2">
      <c r="A6894" s="321" t="s">
        <v>14595</v>
      </c>
      <c r="B6894" s="321" t="s">
        <v>14596</v>
      </c>
    </row>
    <row r="6895" spans="1:2">
      <c r="A6895" s="321" t="s">
        <v>14597</v>
      </c>
      <c r="B6895" s="321" t="s">
        <v>14598</v>
      </c>
    </row>
    <row r="6896" spans="1:2">
      <c r="A6896" s="321" t="s">
        <v>14599</v>
      </c>
      <c r="B6896" s="321" t="s">
        <v>14600</v>
      </c>
    </row>
    <row r="6897" spans="1:2">
      <c r="A6897" s="321" t="s">
        <v>14601</v>
      </c>
      <c r="B6897" s="321" t="s">
        <v>14602</v>
      </c>
    </row>
    <row r="6898" spans="1:2">
      <c r="A6898" s="321" t="s">
        <v>14603</v>
      </c>
      <c r="B6898" s="321" t="s">
        <v>14604</v>
      </c>
    </row>
    <row r="6899" spans="1:2">
      <c r="A6899" s="321" t="s">
        <v>14605</v>
      </c>
      <c r="B6899" s="321" t="s">
        <v>14606</v>
      </c>
    </row>
    <row r="6900" spans="1:2">
      <c r="A6900" s="321" t="s">
        <v>14607</v>
      </c>
      <c r="B6900" s="321" t="s">
        <v>14608</v>
      </c>
    </row>
    <row r="6901" spans="1:2">
      <c r="A6901" s="321" t="s">
        <v>14609</v>
      </c>
      <c r="B6901" s="321" t="s">
        <v>14610</v>
      </c>
    </row>
    <row r="6902" spans="1:2">
      <c r="A6902" s="321" t="s">
        <v>14611</v>
      </c>
      <c r="B6902" s="321" t="s">
        <v>14612</v>
      </c>
    </row>
    <row r="6903" spans="1:2">
      <c r="A6903" s="321" t="s">
        <v>14613</v>
      </c>
      <c r="B6903" s="321" t="s">
        <v>14614</v>
      </c>
    </row>
    <row r="6904" spans="1:2">
      <c r="A6904" s="321" t="s">
        <v>14615</v>
      </c>
      <c r="B6904" s="321" t="s">
        <v>14616</v>
      </c>
    </row>
    <row r="6905" spans="1:2">
      <c r="A6905" s="321" t="s">
        <v>14617</v>
      </c>
      <c r="B6905" s="321" t="s">
        <v>14618</v>
      </c>
    </row>
    <row r="6906" spans="1:2">
      <c r="A6906" s="321" t="s">
        <v>14619</v>
      </c>
      <c r="B6906" s="321" t="s">
        <v>14620</v>
      </c>
    </row>
    <row r="6907" spans="1:2">
      <c r="A6907" s="321" t="s">
        <v>14621</v>
      </c>
      <c r="B6907" s="321" t="s">
        <v>14622</v>
      </c>
    </row>
    <row r="6908" spans="1:2">
      <c r="A6908" s="321" t="s">
        <v>14623</v>
      </c>
      <c r="B6908" s="321" t="s">
        <v>14624</v>
      </c>
    </row>
    <row r="6909" spans="1:2">
      <c r="A6909" s="321" t="s">
        <v>14625</v>
      </c>
      <c r="B6909" s="321" t="s">
        <v>14626</v>
      </c>
    </row>
    <row r="6910" spans="1:2">
      <c r="A6910" s="321" t="s">
        <v>14627</v>
      </c>
      <c r="B6910" s="321" t="s">
        <v>14628</v>
      </c>
    </row>
    <row r="6911" spans="1:2">
      <c r="A6911" s="321" t="s">
        <v>14629</v>
      </c>
      <c r="B6911" s="321" t="s">
        <v>14630</v>
      </c>
    </row>
    <row r="6912" spans="1:2">
      <c r="A6912" s="321" t="s">
        <v>14631</v>
      </c>
      <c r="B6912" s="321" t="s">
        <v>14632</v>
      </c>
    </row>
    <row r="6913" spans="1:2">
      <c r="A6913" s="321" t="s">
        <v>14633</v>
      </c>
      <c r="B6913" s="321" t="s">
        <v>14634</v>
      </c>
    </row>
    <row r="6914" spans="1:2">
      <c r="A6914" s="321" t="s">
        <v>14635</v>
      </c>
      <c r="B6914" s="321" t="s">
        <v>14636</v>
      </c>
    </row>
    <row r="6915" spans="1:2">
      <c r="A6915" s="321" t="s">
        <v>14637</v>
      </c>
      <c r="B6915" s="321" t="s">
        <v>14638</v>
      </c>
    </row>
    <row r="6916" spans="1:2">
      <c r="A6916" s="321" t="s">
        <v>14639</v>
      </c>
      <c r="B6916" s="321" t="s">
        <v>14640</v>
      </c>
    </row>
    <row r="6917" spans="1:2">
      <c r="A6917" s="321" t="s">
        <v>14641</v>
      </c>
      <c r="B6917" s="321" t="s">
        <v>14642</v>
      </c>
    </row>
    <row r="6918" spans="1:2">
      <c r="A6918" s="321" t="s">
        <v>14643</v>
      </c>
      <c r="B6918" s="321" t="s">
        <v>14644</v>
      </c>
    </row>
    <row r="6919" spans="1:2">
      <c r="A6919" s="321" t="s">
        <v>14645</v>
      </c>
      <c r="B6919" s="321" t="s">
        <v>14646</v>
      </c>
    </row>
    <row r="6920" spans="1:2">
      <c r="A6920" s="321" t="s">
        <v>14647</v>
      </c>
      <c r="B6920" s="321" t="s">
        <v>14648</v>
      </c>
    </row>
    <row r="6921" spans="1:2">
      <c r="A6921" s="321" t="s">
        <v>14649</v>
      </c>
      <c r="B6921" s="321" t="s">
        <v>14650</v>
      </c>
    </row>
    <row r="6922" spans="1:2">
      <c r="A6922" s="321" t="s">
        <v>14651</v>
      </c>
      <c r="B6922" s="321" t="s">
        <v>14652</v>
      </c>
    </row>
    <row r="6923" spans="1:2">
      <c r="A6923" s="321" t="s">
        <v>14653</v>
      </c>
      <c r="B6923" s="321" t="s">
        <v>14654</v>
      </c>
    </row>
    <row r="6924" spans="1:2">
      <c r="A6924" s="321" t="s">
        <v>14655</v>
      </c>
      <c r="B6924" s="321" t="s">
        <v>14656</v>
      </c>
    </row>
    <row r="6925" spans="1:2">
      <c r="A6925" s="321" t="s">
        <v>14657</v>
      </c>
      <c r="B6925" s="321" t="s">
        <v>14658</v>
      </c>
    </row>
    <row r="6926" spans="1:2">
      <c r="A6926" s="321" t="s">
        <v>14659</v>
      </c>
      <c r="B6926" s="321" t="s">
        <v>14660</v>
      </c>
    </row>
    <row r="6927" spans="1:2">
      <c r="A6927" s="321" t="s">
        <v>14661</v>
      </c>
      <c r="B6927" s="321" t="s">
        <v>14662</v>
      </c>
    </row>
    <row r="6928" spans="1:2">
      <c r="A6928" s="321" t="s">
        <v>14663</v>
      </c>
      <c r="B6928" s="321" t="s">
        <v>14664</v>
      </c>
    </row>
    <row r="6929" spans="1:2">
      <c r="A6929" s="321" t="s">
        <v>14665</v>
      </c>
      <c r="B6929" s="321" t="s">
        <v>14666</v>
      </c>
    </row>
    <row r="6930" spans="1:2">
      <c r="A6930" s="321" t="s">
        <v>14667</v>
      </c>
      <c r="B6930" s="321" t="s">
        <v>14668</v>
      </c>
    </row>
    <row r="6931" spans="1:2">
      <c r="A6931" s="321" t="s">
        <v>14669</v>
      </c>
      <c r="B6931" s="321" t="s">
        <v>14670</v>
      </c>
    </row>
    <row r="6932" spans="1:2">
      <c r="A6932" s="321" t="s">
        <v>14671</v>
      </c>
      <c r="B6932" s="321" t="s">
        <v>14672</v>
      </c>
    </row>
    <row r="6933" spans="1:2">
      <c r="A6933" s="321" t="s">
        <v>14673</v>
      </c>
      <c r="B6933" s="321" t="s">
        <v>14674</v>
      </c>
    </row>
    <row r="6934" spans="1:2">
      <c r="A6934" s="321" t="s">
        <v>14675</v>
      </c>
      <c r="B6934" s="321" t="s">
        <v>14676</v>
      </c>
    </row>
    <row r="6935" spans="1:2">
      <c r="A6935" s="321" t="s">
        <v>14677</v>
      </c>
      <c r="B6935" s="321" t="s">
        <v>14678</v>
      </c>
    </row>
    <row r="6936" spans="1:2">
      <c r="A6936" s="321" t="s">
        <v>14679</v>
      </c>
      <c r="B6936" s="321" t="s">
        <v>14680</v>
      </c>
    </row>
    <row r="6937" spans="1:2">
      <c r="A6937" s="321" t="s">
        <v>14681</v>
      </c>
      <c r="B6937" s="321" t="s">
        <v>14682</v>
      </c>
    </row>
    <row r="6938" spans="1:2">
      <c r="A6938" s="321" t="s">
        <v>14683</v>
      </c>
      <c r="B6938" s="321" t="s">
        <v>14684</v>
      </c>
    </row>
    <row r="6939" spans="1:2">
      <c r="A6939" s="321" t="s">
        <v>14685</v>
      </c>
      <c r="B6939" s="321" t="s">
        <v>14686</v>
      </c>
    </row>
    <row r="6940" spans="1:2">
      <c r="A6940" s="321" t="s">
        <v>14687</v>
      </c>
      <c r="B6940" s="321" t="s">
        <v>14688</v>
      </c>
    </row>
    <row r="6941" spans="1:2">
      <c r="A6941" s="321" t="s">
        <v>14689</v>
      </c>
      <c r="B6941" s="321" t="s">
        <v>14690</v>
      </c>
    </row>
    <row r="6942" spans="1:2">
      <c r="A6942" s="321" t="s">
        <v>14691</v>
      </c>
      <c r="B6942" s="321" t="s">
        <v>14692</v>
      </c>
    </row>
    <row r="6943" spans="1:2">
      <c r="A6943" s="321" t="s">
        <v>14693</v>
      </c>
      <c r="B6943" s="321" t="s">
        <v>14694</v>
      </c>
    </row>
    <row r="6944" spans="1:2">
      <c r="A6944" s="321" t="s">
        <v>14695</v>
      </c>
      <c r="B6944" s="321" t="s">
        <v>14696</v>
      </c>
    </row>
    <row r="6945" spans="1:2">
      <c r="A6945" s="321" t="s">
        <v>14697</v>
      </c>
      <c r="B6945" s="321" t="s">
        <v>14698</v>
      </c>
    </row>
    <row r="6946" spans="1:2">
      <c r="A6946" s="321" t="s">
        <v>14699</v>
      </c>
      <c r="B6946" s="321" t="s">
        <v>14700</v>
      </c>
    </row>
    <row r="6947" spans="1:2">
      <c r="A6947" s="321" t="s">
        <v>14701</v>
      </c>
      <c r="B6947" s="321" t="s">
        <v>14702</v>
      </c>
    </row>
    <row r="6948" spans="1:2">
      <c r="A6948" s="321" t="s">
        <v>14703</v>
      </c>
      <c r="B6948" s="321" t="s">
        <v>14704</v>
      </c>
    </row>
    <row r="6949" spans="1:2">
      <c r="A6949" s="321" t="s">
        <v>14705</v>
      </c>
      <c r="B6949" s="321" t="s">
        <v>14706</v>
      </c>
    </row>
    <row r="6950" spans="1:2">
      <c r="A6950" s="321" t="s">
        <v>14707</v>
      </c>
      <c r="B6950" s="321" t="s">
        <v>14708</v>
      </c>
    </row>
    <row r="6951" spans="1:2">
      <c r="A6951" s="321" t="s">
        <v>14709</v>
      </c>
      <c r="B6951" s="321" t="s">
        <v>14710</v>
      </c>
    </row>
    <row r="6952" spans="1:2">
      <c r="A6952" s="321" t="s">
        <v>14711</v>
      </c>
      <c r="B6952" s="321" t="s">
        <v>14712</v>
      </c>
    </row>
    <row r="6953" spans="1:2">
      <c r="A6953" s="321" t="s">
        <v>14713</v>
      </c>
      <c r="B6953" s="321" t="s">
        <v>14714</v>
      </c>
    </row>
    <row r="6954" spans="1:2">
      <c r="A6954" s="321" t="s">
        <v>14715</v>
      </c>
      <c r="B6954" s="321" t="s">
        <v>14716</v>
      </c>
    </row>
    <row r="6955" spans="1:2">
      <c r="A6955" s="321" t="s">
        <v>14717</v>
      </c>
      <c r="B6955" s="321" t="s">
        <v>14718</v>
      </c>
    </row>
    <row r="6956" spans="1:2">
      <c r="A6956" s="321" t="s">
        <v>14719</v>
      </c>
      <c r="B6956" s="321" t="s">
        <v>14720</v>
      </c>
    </row>
    <row r="6957" spans="1:2">
      <c r="A6957" s="321" t="s">
        <v>14721</v>
      </c>
      <c r="B6957" s="321" t="s">
        <v>14722</v>
      </c>
    </row>
    <row r="6958" spans="1:2">
      <c r="A6958" s="321" t="s">
        <v>14723</v>
      </c>
      <c r="B6958" s="321" t="s">
        <v>14724</v>
      </c>
    </row>
    <row r="6959" spans="1:2">
      <c r="A6959" s="321" t="s">
        <v>14725</v>
      </c>
      <c r="B6959" s="321" t="s">
        <v>14726</v>
      </c>
    </row>
    <row r="6960" spans="1:2">
      <c r="A6960" s="321" t="s">
        <v>14727</v>
      </c>
      <c r="B6960" s="321" t="s">
        <v>14728</v>
      </c>
    </row>
    <row r="6961" spans="1:2">
      <c r="A6961" s="321" t="s">
        <v>14729</v>
      </c>
      <c r="B6961" s="321" t="s">
        <v>14730</v>
      </c>
    </row>
    <row r="6962" spans="1:2">
      <c r="A6962" s="321" t="s">
        <v>14731</v>
      </c>
      <c r="B6962" s="321" t="s">
        <v>14732</v>
      </c>
    </row>
    <row r="6963" spans="1:2">
      <c r="A6963" s="321" t="s">
        <v>14733</v>
      </c>
      <c r="B6963" s="321" t="s">
        <v>14734</v>
      </c>
    </row>
    <row r="6964" spans="1:2">
      <c r="A6964" s="321" t="s">
        <v>14735</v>
      </c>
      <c r="B6964" s="321" t="s">
        <v>14736</v>
      </c>
    </row>
    <row r="6965" spans="1:2">
      <c r="A6965" s="321" t="s">
        <v>14737</v>
      </c>
      <c r="B6965" s="321" t="s">
        <v>14738</v>
      </c>
    </row>
    <row r="6966" spans="1:2">
      <c r="A6966" s="321" t="s">
        <v>14739</v>
      </c>
      <c r="B6966" s="321" t="s">
        <v>14740</v>
      </c>
    </row>
    <row r="6967" spans="1:2">
      <c r="A6967" s="321" t="s">
        <v>14741</v>
      </c>
      <c r="B6967" s="321" t="s">
        <v>14742</v>
      </c>
    </row>
    <row r="6968" spans="1:2">
      <c r="A6968" s="321" t="s">
        <v>14743</v>
      </c>
      <c r="B6968" s="321" t="s">
        <v>14744</v>
      </c>
    </row>
    <row r="6969" spans="1:2">
      <c r="A6969" s="321" t="s">
        <v>14745</v>
      </c>
      <c r="B6969" s="321" t="s">
        <v>14746</v>
      </c>
    </row>
    <row r="6970" spans="1:2">
      <c r="A6970" s="321" t="s">
        <v>14747</v>
      </c>
      <c r="B6970" s="321" t="s">
        <v>14748</v>
      </c>
    </row>
    <row r="6971" spans="1:2">
      <c r="A6971" s="321" t="s">
        <v>14749</v>
      </c>
      <c r="B6971" s="321" t="s">
        <v>14750</v>
      </c>
    </row>
    <row r="6972" spans="1:2">
      <c r="A6972" s="321" t="s">
        <v>14751</v>
      </c>
      <c r="B6972" s="321" t="s">
        <v>14752</v>
      </c>
    </row>
    <row r="6973" spans="1:2">
      <c r="A6973" s="321" t="s">
        <v>14753</v>
      </c>
      <c r="B6973" s="321" t="s">
        <v>14754</v>
      </c>
    </row>
    <row r="6974" spans="1:2">
      <c r="A6974" s="321" t="s">
        <v>14755</v>
      </c>
      <c r="B6974" s="321" t="s">
        <v>14756</v>
      </c>
    </row>
    <row r="6975" spans="1:2">
      <c r="A6975" s="321" t="s">
        <v>14757</v>
      </c>
      <c r="B6975" s="321" t="s">
        <v>14758</v>
      </c>
    </row>
    <row r="6976" spans="1:2">
      <c r="A6976" s="321" t="s">
        <v>14759</v>
      </c>
      <c r="B6976" s="321" t="s">
        <v>14760</v>
      </c>
    </row>
    <row r="6977" spans="1:2">
      <c r="A6977" s="321" t="s">
        <v>14761</v>
      </c>
      <c r="B6977" s="321" t="s">
        <v>14762</v>
      </c>
    </row>
    <row r="6978" spans="1:2">
      <c r="A6978" s="321" t="s">
        <v>14763</v>
      </c>
      <c r="B6978" s="321" t="s">
        <v>14764</v>
      </c>
    </row>
    <row r="6979" spans="1:2">
      <c r="A6979" s="321" t="s">
        <v>14765</v>
      </c>
      <c r="B6979" s="321" t="s">
        <v>14766</v>
      </c>
    </row>
    <row r="6980" spans="1:2">
      <c r="A6980" s="321" t="s">
        <v>14767</v>
      </c>
      <c r="B6980" s="321" t="s">
        <v>14768</v>
      </c>
    </row>
    <row r="6981" spans="1:2">
      <c r="A6981" s="321" t="s">
        <v>14769</v>
      </c>
      <c r="B6981" s="321" t="s">
        <v>14770</v>
      </c>
    </row>
    <row r="6982" spans="1:2">
      <c r="A6982" s="321" t="s">
        <v>14771</v>
      </c>
      <c r="B6982" s="321" t="s">
        <v>14772</v>
      </c>
    </row>
    <row r="6983" spans="1:2">
      <c r="A6983" s="321" t="s">
        <v>14773</v>
      </c>
      <c r="B6983" s="321" t="s">
        <v>14774</v>
      </c>
    </row>
    <row r="6984" spans="1:2">
      <c r="A6984" s="321" t="s">
        <v>14775</v>
      </c>
      <c r="B6984" s="321" t="s">
        <v>14776</v>
      </c>
    </row>
    <row r="6985" spans="1:2">
      <c r="A6985" s="321" t="s">
        <v>14777</v>
      </c>
      <c r="B6985" s="321" t="s">
        <v>14778</v>
      </c>
    </row>
    <row r="6986" spans="1:2">
      <c r="A6986" s="321" t="s">
        <v>14779</v>
      </c>
      <c r="B6986" s="321" t="s">
        <v>14780</v>
      </c>
    </row>
    <row r="6987" spans="1:2">
      <c r="A6987" s="321" t="s">
        <v>14781</v>
      </c>
      <c r="B6987" s="321" t="s">
        <v>14782</v>
      </c>
    </row>
    <row r="6988" spans="1:2">
      <c r="A6988" s="321" t="s">
        <v>14783</v>
      </c>
      <c r="B6988" s="321" t="s">
        <v>14784</v>
      </c>
    </row>
    <row r="6989" spans="1:2">
      <c r="A6989" s="321" t="s">
        <v>14785</v>
      </c>
      <c r="B6989" s="321" t="s">
        <v>14786</v>
      </c>
    </row>
    <row r="6990" spans="1:2">
      <c r="A6990" s="321" t="s">
        <v>14787</v>
      </c>
      <c r="B6990" s="321" t="s">
        <v>14788</v>
      </c>
    </row>
    <row r="6991" spans="1:2">
      <c r="A6991" s="321" t="s">
        <v>14789</v>
      </c>
      <c r="B6991" s="321" t="s">
        <v>14790</v>
      </c>
    </row>
    <row r="6992" spans="1:2">
      <c r="A6992" s="321" t="s">
        <v>14791</v>
      </c>
      <c r="B6992" s="321" t="s">
        <v>14792</v>
      </c>
    </row>
    <row r="6993" spans="1:2">
      <c r="A6993" s="321" t="s">
        <v>14793</v>
      </c>
      <c r="B6993" s="321" t="s">
        <v>14794</v>
      </c>
    </row>
    <row r="6994" spans="1:2">
      <c r="A6994" s="321" t="s">
        <v>14795</v>
      </c>
      <c r="B6994" s="321" t="s">
        <v>14796</v>
      </c>
    </row>
    <row r="6995" spans="1:2">
      <c r="A6995" s="321" t="s">
        <v>14797</v>
      </c>
      <c r="B6995" s="321" t="s">
        <v>14798</v>
      </c>
    </row>
    <row r="6996" spans="1:2">
      <c r="A6996" s="321" t="s">
        <v>14799</v>
      </c>
      <c r="B6996" s="321" t="s">
        <v>14800</v>
      </c>
    </row>
    <row r="6997" spans="1:2">
      <c r="A6997" s="321" t="s">
        <v>14801</v>
      </c>
      <c r="B6997" s="321" t="s">
        <v>14802</v>
      </c>
    </row>
    <row r="6998" spans="1:2">
      <c r="A6998" s="321" t="s">
        <v>14803</v>
      </c>
      <c r="B6998" s="321" t="s">
        <v>14804</v>
      </c>
    </row>
    <row r="6999" spans="1:2">
      <c r="A6999" s="321" t="s">
        <v>14805</v>
      </c>
      <c r="B6999" s="321" t="s">
        <v>14806</v>
      </c>
    </row>
    <row r="7000" spans="1:2">
      <c r="A7000" s="321" t="s">
        <v>14807</v>
      </c>
      <c r="B7000" s="321" t="s">
        <v>14808</v>
      </c>
    </row>
    <row r="7001" spans="1:2">
      <c r="A7001" s="321" t="s">
        <v>14809</v>
      </c>
      <c r="B7001" s="321" t="s">
        <v>14810</v>
      </c>
    </row>
    <row r="7002" spans="1:2">
      <c r="A7002" s="321" t="s">
        <v>14811</v>
      </c>
      <c r="B7002" s="321" t="s">
        <v>14812</v>
      </c>
    </row>
    <row r="7003" spans="1:2">
      <c r="A7003" s="321" t="s">
        <v>14813</v>
      </c>
      <c r="B7003" s="321" t="s">
        <v>14814</v>
      </c>
    </row>
    <row r="7004" spans="1:2">
      <c r="A7004" s="321" t="s">
        <v>14815</v>
      </c>
      <c r="B7004" s="321" t="s">
        <v>14816</v>
      </c>
    </row>
    <row r="7005" spans="1:2">
      <c r="A7005" s="321" t="s">
        <v>14817</v>
      </c>
      <c r="B7005" s="321" t="s">
        <v>14818</v>
      </c>
    </row>
    <row r="7006" spans="1:2">
      <c r="A7006" s="321" t="s">
        <v>14819</v>
      </c>
      <c r="B7006" s="321" t="s">
        <v>14820</v>
      </c>
    </row>
    <row r="7007" spans="1:2">
      <c r="A7007" s="321" t="s">
        <v>14821</v>
      </c>
      <c r="B7007" s="321" t="s">
        <v>14822</v>
      </c>
    </row>
    <row r="7008" spans="1:2">
      <c r="A7008" s="321" t="s">
        <v>14823</v>
      </c>
      <c r="B7008" s="321" t="s">
        <v>14824</v>
      </c>
    </row>
    <row r="7009" spans="1:2">
      <c r="A7009" s="321" t="s">
        <v>14825</v>
      </c>
      <c r="B7009" s="321" t="s">
        <v>14826</v>
      </c>
    </row>
    <row r="7010" spans="1:2">
      <c r="A7010" s="321" t="s">
        <v>14827</v>
      </c>
      <c r="B7010" s="321" t="s">
        <v>14828</v>
      </c>
    </row>
    <row r="7011" spans="1:2">
      <c r="A7011" s="321" t="s">
        <v>14829</v>
      </c>
      <c r="B7011" s="321" t="s">
        <v>14830</v>
      </c>
    </row>
    <row r="7012" spans="1:2">
      <c r="A7012" s="321" t="s">
        <v>14831</v>
      </c>
      <c r="B7012" s="321" t="s">
        <v>14832</v>
      </c>
    </row>
    <row r="7013" spans="1:2">
      <c r="A7013" s="321" t="s">
        <v>14833</v>
      </c>
      <c r="B7013" s="321" t="s">
        <v>14834</v>
      </c>
    </row>
    <row r="7014" spans="1:2">
      <c r="A7014" s="321" t="s">
        <v>14835</v>
      </c>
      <c r="B7014" s="321" t="s">
        <v>14836</v>
      </c>
    </row>
    <row r="7015" spans="1:2">
      <c r="A7015" s="321" t="s">
        <v>14837</v>
      </c>
      <c r="B7015" s="321" t="s">
        <v>14838</v>
      </c>
    </row>
    <row r="7016" spans="1:2">
      <c r="A7016" s="321" t="s">
        <v>14839</v>
      </c>
      <c r="B7016" s="321" t="s">
        <v>14840</v>
      </c>
    </row>
    <row r="7017" spans="1:2">
      <c r="A7017" s="321" t="s">
        <v>14841</v>
      </c>
      <c r="B7017" s="321" t="s">
        <v>14842</v>
      </c>
    </row>
    <row r="7018" spans="1:2">
      <c r="A7018" s="321" t="s">
        <v>14843</v>
      </c>
      <c r="B7018" s="321" t="s">
        <v>14844</v>
      </c>
    </row>
    <row r="7019" spans="1:2">
      <c r="A7019" s="321" t="s">
        <v>14845</v>
      </c>
      <c r="B7019" s="321" t="s">
        <v>14846</v>
      </c>
    </row>
    <row r="7020" spans="1:2">
      <c r="A7020" s="321" t="s">
        <v>14847</v>
      </c>
      <c r="B7020" s="321" t="s">
        <v>14848</v>
      </c>
    </row>
    <row r="7021" spans="1:2">
      <c r="A7021" s="321" t="s">
        <v>14849</v>
      </c>
      <c r="B7021" s="321" t="s">
        <v>14850</v>
      </c>
    </row>
    <row r="7022" spans="1:2">
      <c r="A7022" s="321" t="s">
        <v>14851</v>
      </c>
      <c r="B7022" s="321" t="s">
        <v>14852</v>
      </c>
    </row>
    <row r="7023" spans="1:2">
      <c r="A7023" s="321" t="s">
        <v>14853</v>
      </c>
      <c r="B7023" s="321" t="s">
        <v>14854</v>
      </c>
    </row>
    <row r="7024" spans="1:2">
      <c r="A7024" s="321" t="s">
        <v>14855</v>
      </c>
      <c r="B7024" s="321" t="s">
        <v>14856</v>
      </c>
    </row>
    <row r="7025" spans="1:2">
      <c r="A7025" s="321" t="s">
        <v>14857</v>
      </c>
      <c r="B7025" s="321" t="s">
        <v>14858</v>
      </c>
    </row>
    <row r="7026" spans="1:2">
      <c r="A7026" s="321" t="s">
        <v>14859</v>
      </c>
      <c r="B7026" s="321" t="s">
        <v>14860</v>
      </c>
    </row>
    <row r="7027" spans="1:2">
      <c r="A7027" s="321" t="s">
        <v>14861</v>
      </c>
      <c r="B7027" s="321" t="s">
        <v>14862</v>
      </c>
    </row>
    <row r="7028" spans="1:2">
      <c r="A7028" s="321" t="s">
        <v>14863</v>
      </c>
      <c r="B7028" s="321" t="s">
        <v>14864</v>
      </c>
    </row>
    <row r="7029" spans="1:2">
      <c r="A7029" s="321" t="s">
        <v>14865</v>
      </c>
      <c r="B7029" s="321" t="s">
        <v>14866</v>
      </c>
    </row>
    <row r="7030" spans="1:2">
      <c r="A7030" s="321" t="s">
        <v>14867</v>
      </c>
      <c r="B7030" s="321" t="s">
        <v>14868</v>
      </c>
    </row>
    <row r="7031" spans="1:2">
      <c r="A7031" s="321" t="s">
        <v>14869</v>
      </c>
      <c r="B7031" s="321" t="s">
        <v>14870</v>
      </c>
    </row>
    <row r="7032" spans="1:2">
      <c r="A7032" s="321" t="s">
        <v>14871</v>
      </c>
      <c r="B7032" s="321" t="s">
        <v>14872</v>
      </c>
    </row>
    <row r="7033" spans="1:2">
      <c r="A7033" s="321" t="s">
        <v>14873</v>
      </c>
      <c r="B7033" s="321" t="s">
        <v>14874</v>
      </c>
    </row>
    <row r="7034" spans="1:2">
      <c r="A7034" s="321" t="s">
        <v>14875</v>
      </c>
      <c r="B7034" s="321" t="s">
        <v>14876</v>
      </c>
    </row>
    <row r="7035" spans="1:2">
      <c r="A7035" s="321" t="s">
        <v>14877</v>
      </c>
      <c r="B7035" s="321" t="s">
        <v>14878</v>
      </c>
    </row>
    <row r="7036" spans="1:2">
      <c r="A7036" s="321" t="s">
        <v>14879</v>
      </c>
      <c r="B7036" s="321" t="s">
        <v>14880</v>
      </c>
    </row>
    <row r="7037" spans="1:2">
      <c r="A7037" s="321" t="s">
        <v>14881</v>
      </c>
      <c r="B7037" s="321" t="s">
        <v>14882</v>
      </c>
    </row>
    <row r="7038" spans="1:2">
      <c r="A7038" s="321" t="s">
        <v>14883</v>
      </c>
      <c r="B7038" s="321" t="s">
        <v>14884</v>
      </c>
    </row>
    <row r="7039" spans="1:2">
      <c r="A7039" s="321" t="s">
        <v>14885</v>
      </c>
      <c r="B7039" s="321" t="s">
        <v>14886</v>
      </c>
    </row>
    <row r="7040" spans="1:2">
      <c r="A7040" s="321" t="s">
        <v>14887</v>
      </c>
      <c r="B7040" s="321" t="s">
        <v>14888</v>
      </c>
    </row>
    <row r="7041" spans="1:2">
      <c r="A7041" s="321" t="s">
        <v>14889</v>
      </c>
      <c r="B7041" s="321" t="s">
        <v>14890</v>
      </c>
    </row>
    <row r="7042" spans="1:2">
      <c r="A7042" s="321" t="s">
        <v>14891</v>
      </c>
      <c r="B7042" s="321" t="s">
        <v>14892</v>
      </c>
    </row>
    <row r="7043" spans="1:2">
      <c r="A7043" s="321" t="s">
        <v>14893</v>
      </c>
      <c r="B7043" s="321" t="s">
        <v>14894</v>
      </c>
    </row>
    <row r="7044" spans="1:2">
      <c r="A7044" s="321" t="s">
        <v>14895</v>
      </c>
      <c r="B7044" s="321" t="s">
        <v>14896</v>
      </c>
    </row>
    <row r="7045" spans="1:2">
      <c r="A7045" s="321" t="s">
        <v>14897</v>
      </c>
      <c r="B7045" s="321" t="s">
        <v>14898</v>
      </c>
    </row>
    <row r="7046" spans="1:2">
      <c r="A7046" s="321" t="s">
        <v>14899</v>
      </c>
      <c r="B7046" s="321" t="s">
        <v>14900</v>
      </c>
    </row>
    <row r="7047" spans="1:2">
      <c r="A7047" s="321" t="s">
        <v>14901</v>
      </c>
      <c r="B7047" s="321" t="s">
        <v>14902</v>
      </c>
    </row>
    <row r="7048" spans="1:2">
      <c r="A7048" s="321" t="s">
        <v>14903</v>
      </c>
      <c r="B7048" s="321" t="s">
        <v>14904</v>
      </c>
    </row>
    <row r="7049" spans="1:2">
      <c r="A7049" s="321" t="s">
        <v>14905</v>
      </c>
      <c r="B7049" s="321" t="s">
        <v>14906</v>
      </c>
    </row>
    <row r="7050" spans="1:2">
      <c r="A7050" s="321" t="s">
        <v>14907</v>
      </c>
      <c r="B7050" s="321" t="s">
        <v>14908</v>
      </c>
    </row>
    <row r="7051" spans="1:2">
      <c r="A7051" s="321" t="s">
        <v>14909</v>
      </c>
      <c r="B7051" s="321" t="s">
        <v>14910</v>
      </c>
    </row>
    <row r="7052" spans="1:2">
      <c r="A7052" s="321" t="s">
        <v>14911</v>
      </c>
      <c r="B7052" s="321" t="s">
        <v>14912</v>
      </c>
    </row>
    <row r="7053" spans="1:2">
      <c r="A7053" s="321" t="s">
        <v>14913</v>
      </c>
      <c r="B7053" s="321" t="s">
        <v>14914</v>
      </c>
    </row>
    <row r="7054" spans="1:2">
      <c r="A7054" s="321" t="s">
        <v>14915</v>
      </c>
      <c r="B7054" s="321" t="s">
        <v>14916</v>
      </c>
    </row>
    <row r="7055" spans="1:2">
      <c r="A7055" s="321" t="s">
        <v>14917</v>
      </c>
      <c r="B7055" s="321" t="s">
        <v>14918</v>
      </c>
    </row>
    <row r="7056" spans="1:2">
      <c r="A7056" s="321" t="s">
        <v>14919</v>
      </c>
      <c r="B7056" s="321" t="s">
        <v>14920</v>
      </c>
    </row>
    <row r="7057" spans="1:2">
      <c r="A7057" s="321" t="s">
        <v>14921</v>
      </c>
      <c r="B7057" s="321" t="s">
        <v>14922</v>
      </c>
    </row>
    <row r="7058" spans="1:2">
      <c r="A7058" s="321" t="s">
        <v>14923</v>
      </c>
      <c r="B7058" s="321" t="s">
        <v>14924</v>
      </c>
    </row>
    <row r="7059" spans="1:2">
      <c r="A7059" s="321" t="s">
        <v>14925</v>
      </c>
      <c r="B7059" s="321" t="s">
        <v>14926</v>
      </c>
    </row>
    <row r="7060" spans="1:2">
      <c r="A7060" s="321" t="s">
        <v>14927</v>
      </c>
      <c r="B7060" s="321" t="s">
        <v>14928</v>
      </c>
    </row>
    <row r="7061" spans="1:2">
      <c r="A7061" s="321" t="s">
        <v>14929</v>
      </c>
      <c r="B7061" s="321" t="s">
        <v>14930</v>
      </c>
    </row>
    <row r="7062" spans="1:2">
      <c r="A7062" s="321" t="s">
        <v>14931</v>
      </c>
      <c r="B7062" s="321" t="s">
        <v>14932</v>
      </c>
    </row>
    <row r="7063" spans="1:2">
      <c r="A7063" s="321" t="s">
        <v>14933</v>
      </c>
      <c r="B7063" s="321" t="s">
        <v>14934</v>
      </c>
    </row>
    <row r="7064" spans="1:2">
      <c r="A7064" s="321" t="s">
        <v>14935</v>
      </c>
      <c r="B7064" s="321" t="s">
        <v>14936</v>
      </c>
    </row>
    <row r="7065" spans="1:2">
      <c r="A7065" s="321" t="s">
        <v>14937</v>
      </c>
      <c r="B7065" s="321" t="s">
        <v>14938</v>
      </c>
    </row>
    <row r="7066" spans="1:2">
      <c r="A7066" s="321" t="s">
        <v>14939</v>
      </c>
      <c r="B7066" s="321" t="s">
        <v>14940</v>
      </c>
    </row>
    <row r="7067" spans="1:2">
      <c r="A7067" s="321" t="s">
        <v>14941</v>
      </c>
      <c r="B7067" s="321" t="s">
        <v>14942</v>
      </c>
    </row>
    <row r="7068" spans="1:2">
      <c r="A7068" s="321" t="s">
        <v>14943</v>
      </c>
      <c r="B7068" s="321" t="s">
        <v>14944</v>
      </c>
    </row>
    <row r="7069" spans="1:2">
      <c r="A7069" s="321" t="s">
        <v>14945</v>
      </c>
      <c r="B7069" s="321" t="s">
        <v>14946</v>
      </c>
    </row>
    <row r="7070" spans="1:2">
      <c r="A7070" s="321" t="s">
        <v>14947</v>
      </c>
      <c r="B7070" s="321" t="s">
        <v>14948</v>
      </c>
    </row>
    <row r="7071" spans="1:2">
      <c r="A7071" s="321" t="s">
        <v>14949</v>
      </c>
      <c r="B7071" s="321" t="s">
        <v>14950</v>
      </c>
    </row>
    <row r="7072" spans="1:2">
      <c r="A7072" s="321" t="s">
        <v>14951</v>
      </c>
      <c r="B7072" s="321" t="s">
        <v>14952</v>
      </c>
    </row>
    <row r="7073" spans="1:2">
      <c r="A7073" s="321" t="s">
        <v>14953</v>
      </c>
      <c r="B7073" s="321" t="s">
        <v>14954</v>
      </c>
    </row>
    <row r="7074" spans="1:2">
      <c r="A7074" s="321" t="s">
        <v>14955</v>
      </c>
      <c r="B7074" s="321" t="s">
        <v>14956</v>
      </c>
    </row>
    <row r="7075" spans="1:2">
      <c r="A7075" s="321" t="s">
        <v>14957</v>
      </c>
      <c r="B7075" s="321" t="s">
        <v>14958</v>
      </c>
    </row>
    <row r="7076" spans="1:2">
      <c r="A7076" s="321" t="s">
        <v>14959</v>
      </c>
      <c r="B7076" s="321" t="s">
        <v>14960</v>
      </c>
    </row>
    <row r="7077" spans="1:2">
      <c r="A7077" s="321" t="s">
        <v>14961</v>
      </c>
      <c r="B7077" s="321" t="s">
        <v>14962</v>
      </c>
    </row>
    <row r="7078" spans="1:2">
      <c r="A7078" s="321" t="s">
        <v>14963</v>
      </c>
      <c r="B7078" s="321" t="s">
        <v>14964</v>
      </c>
    </row>
    <row r="7079" spans="1:2">
      <c r="A7079" s="321" t="s">
        <v>14965</v>
      </c>
      <c r="B7079" s="321" t="s">
        <v>14966</v>
      </c>
    </row>
    <row r="7080" spans="1:2">
      <c r="A7080" s="321" t="s">
        <v>14967</v>
      </c>
      <c r="B7080" s="321" t="s">
        <v>14968</v>
      </c>
    </row>
    <row r="7081" spans="1:2">
      <c r="A7081" s="321" t="s">
        <v>14969</v>
      </c>
      <c r="B7081" s="321" t="s">
        <v>14970</v>
      </c>
    </row>
    <row r="7082" spans="1:2">
      <c r="A7082" s="321" t="s">
        <v>14971</v>
      </c>
      <c r="B7082" s="321" t="s">
        <v>14972</v>
      </c>
    </row>
    <row r="7083" spans="1:2">
      <c r="A7083" s="321" t="s">
        <v>14973</v>
      </c>
      <c r="B7083" s="321" t="s">
        <v>14974</v>
      </c>
    </row>
    <row r="7084" spans="1:2">
      <c r="A7084" s="321" t="s">
        <v>14975</v>
      </c>
      <c r="B7084" s="321" t="s">
        <v>14976</v>
      </c>
    </row>
    <row r="7085" spans="1:2">
      <c r="A7085" s="321" t="s">
        <v>14977</v>
      </c>
      <c r="B7085" s="321" t="s">
        <v>14978</v>
      </c>
    </row>
    <row r="7086" spans="1:2">
      <c r="A7086" s="321" t="s">
        <v>14979</v>
      </c>
      <c r="B7086" s="321" t="s">
        <v>14980</v>
      </c>
    </row>
    <row r="7087" spans="1:2">
      <c r="A7087" s="321" t="s">
        <v>14981</v>
      </c>
      <c r="B7087" s="321" t="s">
        <v>14982</v>
      </c>
    </row>
    <row r="7088" spans="1:2">
      <c r="A7088" s="321" t="s">
        <v>14983</v>
      </c>
      <c r="B7088" s="321" t="s">
        <v>14984</v>
      </c>
    </row>
    <row r="7089" spans="1:2">
      <c r="A7089" s="321" t="s">
        <v>14985</v>
      </c>
      <c r="B7089" s="321" t="s">
        <v>14986</v>
      </c>
    </row>
    <row r="7090" spans="1:2">
      <c r="A7090" s="321" t="s">
        <v>14987</v>
      </c>
      <c r="B7090" s="321" t="s">
        <v>14988</v>
      </c>
    </row>
    <row r="7091" spans="1:2">
      <c r="A7091" s="321" t="s">
        <v>14989</v>
      </c>
      <c r="B7091" s="321" t="s">
        <v>14990</v>
      </c>
    </row>
    <row r="7092" spans="1:2">
      <c r="A7092" s="321" t="s">
        <v>14991</v>
      </c>
      <c r="B7092" s="321" t="s">
        <v>14992</v>
      </c>
    </row>
    <row r="7093" spans="1:2">
      <c r="A7093" s="321" t="s">
        <v>14993</v>
      </c>
      <c r="B7093" s="321" t="s">
        <v>14994</v>
      </c>
    </row>
    <row r="7094" spans="1:2">
      <c r="A7094" s="321" t="s">
        <v>14995</v>
      </c>
      <c r="B7094" s="321" t="s">
        <v>14996</v>
      </c>
    </row>
    <row r="7095" spans="1:2">
      <c r="A7095" s="321" t="s">
        <v>14997</v>
      </c>
      <c r="B7095" s="321" t="s">
        <v>14998</v>
      </c>
    </row>
    <row r="7096" spans="1:2">
      <c r="A7096" s="321" t="s">
        <v>14999</v>
      </c>
      <c r="B7096" s="321" t="s">
        <v>15000</v>
      </c>
    </row>
    <row r="7097" spans="1:2">
      <c r="A7097" s="321" t="s">
        <v>15001</v>
      </c>
      <c r="B7097" s="321" t="s">
        <v>15002</v>
      </c>
    </row>
    <row r="7098" spans="1:2">
      <c r="A7098" s="321" t="s">
        <v>15003</v>
      </c>
      <c r="B7098" s="321" t="s">
        <v>15004</v>
      </c>
    </row>
    <row r="7099" spans="1:2">
      <c r="A7099" s="321" t="s">
        <v>15005</v>
      </c>
      <c r="B7099" s="321" t="s">
        <v>15006</v>
      </c>
    </row>
    <row r="7100" spans="1:2">
      <c r="A7100" s="321" t="s">
        <v>15007</v>
      </c>
      <c r="B7100" s="321" t="s">
        <v>15008</v>
      </c>
    </row>
    <row r="7101" spans="1:2">
      <c r="A7101" s="321" t="s">
        <v>15009</v>
      </c>
      <c r="B7101" s="321" t="s">
        <v>15010</v>
      </c>
    </row>
    <row r="7102" spans="1:2">
      <c r="A7102" s="321" t="s">
        <v>15011</v>
      </c>
      <c r="B7102" s="321" t="s">
        <v>15012</v>
      </c>
    </row>
    <row r="7103" spans="1:2">
      <c r="A7103" s="321" t="s">
        <v>15013</v>
      </c>
      <c r="B7103" s="321" t="s">
        <v>15014</v>
      </c>
    </row>
    <row r="7104" spans="1:2">
      <c r="A7104" s="321" t="s">
        <v>15015</v>
      </c>
      <c r="B7104" s="321" t="s">
        <v>15016</v>
      </c>
    </row>
    <row r="7105" spans="1:2">
      <c r="A7105" s="321" t="s">
        <v>15017</v>
      </c>
      <c r="B7105" s="321" t="s">
        <v>15018</v>
      </c>
    </row>
    <row r="7106" spans="1:2">
      <c r="A7106" s="321" t="s">
        <v>15019</v>
      </c>
      <c r="B7106" s="321" t="s">
        <v>15020</v>
      </c>
    </row>
    <row r="7107" spans="1:2">
      <c r="A7107" s="321" t="s">
        <v>15021</v>
      </c>
      <c r="B7107" s="321" t="s">
        <v>15022</v>
      </c>
    </row>
    <row r="7108" spans="1:2">
      <c r="A7108" s="321" t="s">
        <v>15023</v>
      </c>
      <c r="B7108" s="321" t="s">
        <v>15024</v>
      </c>
    </row>
    <row r="7109" spans="1:2">
      <c r="A7109" s="321" t="s">
        <v>15025</v>
      </c>
      <c r="B7109" s="321" t="s">
        <v>15026</v>
      </c>
    </row>
    <row r="7110" spans="1:2">
      <c r="A7110" s="321" t="s">
        <v>15027</v>
      </c>
      <c r="B7110" s="321" t="s">
        <v>15028</v>
      </c>
    </row>
    <row r="7111" spans="1:2">
      <c r="A7111" s="321" t="s">
        <v>15029</v>
      </c>
      <c r="B7111" s="321" t="s">
        <v>15030</v>
      </c>
    </row>
    <row r="7112" spans="1:2">
      <c r="A7112" s="321" t="s">
        <v>15031</v>
      </c>
      <c r="B7112" s="321" t="s">
        <v>15032</v>
      </c>
    </row>
    <row r="7113" spans="1:2">
      <c r="A7113" s="321" t="s">
        <v>15033</v>
      </c>
      <c r="B7113" s="321" t="s">
        <v>15034</v>
      </c>
    </row>
    <row r="7114" spans="1:2">
      <c r="A7114" s="321" t="s">
        <v>15035</v>
      </c>
      <c r="B7114" s="321" t="s">
        <v>15036</v>
      </c>
    </row>
    <row r="7115" spans="1:2">
      <c r="A7115" s="321" t="s">
        <v>15037</v>
      </c>
      <c r="B7115" s="321" t="s">
        <v>15038</v>
      </c>
    </row>
    <row r="7116" spans="1:2">
      <c r="A7116" s="321" t="s">
        <v>15039</v>
      </c>
      <c r="B7116" s="321" t="s">
        <v>15040</v>
      </c>
    </row>
    <row r="7117" spans="1:2">
      <c r="A7117" s="321" t="s">
        <v>15041</v>
      </c>
      <c r="B7117" s="321" t="s">
        <v>15042</v>
      </c>
    </row>
    <row r="7118" spans="1:2">
      <c r="A7118" s="321" t="s">
        <v>15043</v>
      </c>
      <c r="B7118" s="321" t="s">
        <v>15044</v>
      </c>
    </row>
    <row r="7119" spans="1:2">
      <c r="A7119" s="321" t="s">
        <v>15045</v>
      </c>
      <c r="B7119" s="321" t="s">
        <v>15046</v>
      </c>
    </row>
    <row r="7120" spans="1:2">
      <c r="A7120" s="321" t="s">
        <v>15047</v>
      </c>
      <c r="B7120" s="321" t="s">
        <v>15048</v>
      </c>
    </row>
    <row r="7121" spans="1:2">
      <c r="A7121" s="321" t="s">
        <v>15049</v>
      </c>
      <c r="B7121" s="321" t="s">
        <v>15050</v>
      </c>
    </row>
    <row r="7122" spans="1:2">
      <c r="A7122" s="321" t="s">
        <v>15051</v>
      </c>
      <c r="B7122" s="321" t="s">
        <v>15052</v>
      </c>
    </row>
    <row r="7123" spans="1:2">
      <c r="A7123" s="321" t="s">
        <v>15053</v>
      </c>
      <c r="B7123" s="321" t="s">
        <v>15054</v>
      </c>
    </row>
    <row r="7124" spans="1:2">
      <c r="A7124" s="321" t="s">
        <v>15055</v>
      </c>
      <c r="B7124" s="321" t="s">
        <v>15056</v>
      </c>
    </row>
    <row r="7125" spans="1:2">
      <c r="A7125" s="321" t="s">
        <v>15057</v>
      </c>
      <c r="B7125" s="321" t="s">
        <v>15058</v>
      </c>
    </row>
    <row r="7126" spans="1:2">
      <c r="A7126" s="321" t="s">
        <v>15059</v>
      </c>
      <c r="B7126" s="321" t="s">
        <v>15060</v>
      </c>
    </row>
    <row r="7127" spans="1:2">
      <c r="A7127" s="321" t="s">
        <v>15061</v>
      </c>
      <c r="B7127" s="321" t="s">
        <v>15062</v>
      </c>
    </row>
    <row r="7128" spans="1:2">
      <c r="A7128" s="321" t="s">
        <v>15063</v>
      </c>
      <c r="B7128" s="321" t="s">
        <v>15064</v>
      </c>
    </row>
    <row r="7129" spans="1:2">
      <c r="A7129" s="321" t="s">
        <v>15065</v>
      </c>
      <c r="B7129" s="321" t="s">
        <v>15066</v>
      </c>
    </row>
    <row r="7130" spans="1:2">
      <c r="A7130" s="321" t="s">
        <v>15067</v>
      </c>
      <c r="B7130" s="321" t="s">
        <v>15068</v>
      </c>
    </row>
    <row r="7131" spans="1:2">
      <c r="A7131" s="321" t="s">
        <v>15069</v>
      </c>
      <c r="B7131" s="321" t="s">
        <v>15070</v>
      </c>
    </row>
    <row r="7132" spans="1:2">
      <c r="A7132" s="321" t="s">
        <v>15071</v>
      </c>
      <c r="B7132" s="321" t="s">
        <v>15072</v>
      </c>
    </row>
    <row r="7133" spans="1:2">
      <c r="A7133" s="321" t="s">
        <v>15073</v>
      </c>
      <c r="B7133" s="321" t="s">
        <v>15074</v>
      </c>
    </row>
    <row r="7134" spans="1:2">
      <c r="A7134" s="321" t="s">
        <v>15075</v>
      </c>
      <c r="B7134" s="321" t="s">
        <v>15076</v>
      </c>
    </row>
    <row r="7135" spans="1:2">
      <c r="A7135" s="321" t="s">
        <v>15077</v>
      </c>
      <c r="B7135" s="321" t="s">
        <v>15078</v>
      </c>
    </row>
    <row r="7136" spans="1:2">
      <c r="A7136" s="321" t="s">
        <v>15079</v>
      </c>
      <c r="B7136" s="321" t="s">
        <v>15080</v>
      </c>
    </row>
    <row r="7137" spans="1:2">
      <c r="A7137" s="321" t="s">
        <v>15081</v>
      </c>
      <c r="B7137" s="321" t="s">
        <v>15082</v>
      </c>
    </row>
    <row r="7138" spans="1:2">
      <c r="A7138" s="321" t="s">
        <v>15083</v>
      </c>
      <c r="B7138" s="321" t="s">
        <v>15084</v>
      </c>
    </row>
    <row r="7139" spans="1:2">
      <c r="A7139" s="321" t="s">
        <v>15085</v>
      </c>
      <c r="B7139" s="321" t="s">
        <v>15086</v>
      </c>
    </row>
    <row r="7140" spans="1:2">
      <c r="A7140" s="321" t="s">
        <v>15087</v>
      </c>
      <c r="B7140" s="321" t="s">
        <v>15088</v>
      </c>
    </row>
    <row r="7141" spans="1:2">
      <c r="A7141" s="321" t="s">
        <v>15089</v>
      </c>
      <c r="B7141" s="321" t="s">
        <v>15090</v>
      </c>
    </row>
    <row r="7142" spans="1:2">
      <c r="A7142" s="321" t="s">
        <v>15091</v>
      </c>
      <c r="B7142" s="321" t="s">
        <v>15092</v>
      </c>
    </row>
    <row r="7143" spans="1:2">
      <c r="A7143" s="321" t="s">
        <v>15093</v>
      </c>
      <c r="B7143" s="321" t="s">
        <v>15094</v>
      </c>
    </row>
    <row r="7144" spans="1:2">
      <c r="A7144" s="321" t="s">
        <v>15095</v>
      </c>
      <c r="B7144" s="321" t="s">
        <v>15096</v>
      </c>
    </row>
    <row r="7145" spans="1:2">
      <c r="A7145" s="321" t="s">
        <v>15097</v>
      </c>
      <c r="B7145" s="321" t="s">
        <v>15098</v>
      </c>
    </row>
    <row r="7146" spans="1:2">
      <c r="A7146" s="321" t="s">
        <v>15099</v>
      </c>
      <c r="B7146" s="321" t="s">
        <v>15100</v>
      </c>
    </row>
    <row r="7147" spans="1:2">
      <c r="A7147" s="321" t="s">
        <v>15101</v>
      </c>
      <c r="B7147" s="321" t="s">
        <v>15102</v>
      </c>
    </row>
    <row r="7148" spans="1:2">
      <c r="A7148" s="321" t="s">
        <v>15103</v>
      </c>
      <c r="B7148" s="321" t="s">
        <v>15104</v>
      </c>
    </row>
    <row r="7149" spans="1:2">
      <c r="A7149" s="321" t="s">
        <v>15105</v>
      </c>
      <c r="B7149" s="321" t="s">
        <v>15106</v>
      </c>
    </row>
    <row r="7150" spans="1:2">
      <c r="A7150" s="321" t="s">
        <v>15107</v>
      </c>
      <c r="B7150" s="321" t="s">
        <v>15108</v>
      </c>
    </row>
    <row r="7151" spans="1:2">
      <c r="A7151" s="321" t="s">
        <v>15109</v>
      </c>
      <c r="B7151" s="321" t="s">
        <v>15110</v>
      </c>
    </row>
    <row r="7152" spans="1:2">
      <c r="A7152" s="321" t="s">
        <v>15111</v>
      </c>
      <c r="B7152" s="321" t="s">
        <v>15112</v>
      </c>
    </row>
    <row r="7153" spans="1:2">
      <c r="A7153" s="321" t="s">
        <v>15113</v>
      </c>
      <c r="B7153" s="321" t="s">
        <v>15114</v>
      </c>
    </row>
    <row r="7154" spans="1:2">
      <c r="A7154" s="321" t="s">
        <v>15115</v>
      </c>
      <c r="B7154" s="321" t="s">
        <v>15116</v>
      </c>
    </row>
    <row r="7155" spans="1:2">
      <c r="A7155" s="321" t="s">
        <v>548</v>
      </c>
      <c r="B7155" s="321" t="s">
        <v>15117</v>
      </c>
    </row>
    <row r="7156" spans="1:2">
      <c r="A7156" s="321" t="s">
        <v>15118</v>
      </c>
      <c r="B7156" s="321" t="s">
        <v>15119</v>
      </c>
    </row>
    <row r="7157" spans="1:2">
      <c r="A7157" s="321" t="s">
        <v>15120</v>
      </c>
      <c r="B7157" s="321" t="s">
        <v>15121</v>
      </c>
    </row>
    <row r="7158" spans="1:2">
      <c r="A7158" s="321" t="s">
        <v>15122</v>
      </c>
      <c r="B7158" s="321" t="s">
        <v>15123</v>
      </c>
    </row>
    <row r="7159" spans="1:2">
      <c r="A7159" s="321" t="s">
        <v>15124</v>
      </c>
      <c r="B7159" s="321" t="s">
        <v>15125</v>
      </c>
    </row>
    <row r="7160" spans="1:2">
      <c r="A7160" s="321" t="s">
        <v>15126</v>
      </c>
      <c r="B7160" s="321" t="s">
        <v>15127</v>
      </c>
    </row>
    <row r="7161" spans="1:2">
      <c r="A7161" s="321" t="s">
        <v>15128</v>
      </c>
      <c r="B7161" s="321" t="s">
        <v>15129</v>
      </c>
    </row>
    <row r="7162" spans="1:2">
      <c r="A7162" s="321" t="s">
        <v>15130</v>
      </c>
      <c r="B7162" s="321" t="s">
        <v>15131</v>
      </c>
    </row>
    <row r="7163" spans="1:2">
      <c r="A7163" s="321" t="s">
        <v>15132</v>
      </c>
      <c r="B7163" s="321" t="s">
        <v>15133</v>
      </c>
    </row>
    <row r="7164" spans="1:2">
      <c r="A7164" s="321" t="s">
        <v>15134</v>
      </c>
      <c r="B7164" s="321" t="s">
        <v>15135</v>
      </c>
    </row>
    <row r="7165" spans="1:2">
      <c r="A7165" s="321" t="s">
        <v>15136</v>
      </c>
      <c r="B7165" s="321" t="s">
        <v>15137</v>
      </c>
    </row>
    <row r="7166" spans="1:2">
      <c r="A7166" s="321" t="s">
        <v>15138</v>
      </c>
      <c r="B7166" s="321" t="s">
        <v>15139</v>
      </c>
    </row>
    <row r="7167" spans="1:2">
      <c r="A7167" s="321" t="s">
        <v>15140</v>
      </c>
      <c r="B7167" s="321" t="s">
        <v>15141</v>
      </c>
    </row>
    <row r="7168" spans="1:2">
      <c r="A7168" s="321" t="s">
        <v>15142</v>
      </c>
      <c r="B7168" s="321" t="s">
        <v>15143</v>
      </c>
    </row>
    <row r="7169" spans="1:2">
      <c r="A7169" s="321" t="s">
        <v>15144</v>
      </c>
      <c r="B7169" s="321" t="s">
        <v>15145</v>
      </c>
    </row>
    <row r="7170" spans="1:2">
      <c r="A7170" s="321" t="s">
        <v>15146</v>
      </c>
      <c r="B7170" s="321" t="s">
        <v>15147</v>
      </c>
    </row>
    <row r="7171" spans="1:2">
      <c r="A7171" s="321" t="s">
        <v>15148</v>
      </c>
      <c r="B7171" s="321" t="s">
        <v>15149</v>
      </c>
    </row>
    <row r="7172" spans="1:2">
      <c r="A7172" s="321" t="s">
        <v>15150</v>
      </c>
      <c r="B7172" s="321" t="s">
        <v>15151</v>
      </c>
    </row>
    <row r="7173" spans="1:2">
      <c r="A7173" s="321" t="s">
        <v>15152</v>
      </c>
      <c r="B7173" s="321" t="s">
        <v>15153</v>
      </c>
    </row>
    <row r="7174" spans="1:2">
      <c r="A7174" s="321" t="s">
        <v>15154</v>
      </c>
      <c r="B7174" s="321" t="s">
        <v>15155</v>
      </c>
    </row>
    <row r="7175" spans="1:2">
      <c r="A7175" s="321" t="s">
        <v>15156</v>
      </c>
      <c r="B7175" s="321" t="s">
        <v>15157</v>
      </c>
    </row>
    <row r="7176" spans="1:2">
      <c r="A7176" s="321" t="s">
        <v>15158</v>
      </c>
      <c r="B7176" s="321" t="s">
        <v>15159</v>
      </c>
    </row>
    <row r="7177" spans="1:2">
      <c r="A7177" s="321" t="s">
        <v>15160</v>
      </c>
      <c r="B7177" s="321" t="s">
        <v>15161</v>
      </c>
    </row>
    <row r="7178" spans="1:2">
      <c r="A7178" s="321" t="s">
        <v>15162</v>
      </c>
      <c r="B7178" s="321" t="s">
        <v>15163</v>
      </c>
    </row>
    <row r="7179" spans="1:2">
      <c r="A7179" s="321" t="s">
        <v>15164</v>
      </c>
      <c r="B7179" s="321" t="s">
        <v>15165</v>
      </c>
    </row>
    <row r="7180" spans="1:2">
      <c r="A7180" s="321" t="s">
        <v>15166</v>
      </c>
      <c r="B7180" s="321" t="s">
        <v>15167</v>
      </c>
    </row>
    <row r="7181" spans="1:2">
      <c r="A7181" s="321" t="s">
        <v>15168</v>
      </c>
      <c r="B7181" s="321" t="s">
        <v>15169</v>
      </c>
    </row>
    <row r="7182" spans="1:2">
      <c r="A7182" s="321" t="s">
        <v>15170</v>
      </c>
      <c r="B7182" s="321" t="s">
        <v>15171</v>
      </c>
    </row>
    <row r="7183" spans="1:2">
      <c r="A7183" s="321" t="s">
        <v>15172</v>
      </c>
      <c r="B7183" s="321" t="s">
        <v>15173</v>
      </c>
    </row>
    <row r="7184" spans="1:2">
      <c r="A7184" s="321" t="s">
        <v>15174</v>
      </c>
      <c r="B7184" s="321" t="s">
        <v>15175</v>
      </c>
    </row>
    <row r="7185" spans="1:2">
      <c r="A7185" s="321" t="s">
        <v>15176</v>
      </c>
      <c r="B7185" s="321" t="s">
        <v>15177</v>
      </c>
    </row>
    <row r="7186" spans="1:2">
      <c r="A7186" s="321" t="s">
        <v>15178</v>
      </c>
      <c r="B7186" s="321" t="s">
        <v>15179</v>
      </c>
    </row>
    <row r="7187" spans="1:2">
      <c r="A7187" s="321" t="s">
        <v>15180</v>
      </c>
      <c r="B7187" s="321" t="s">
        <v>15181</v>
      </c>
    </row>
    <row r="7188" spans="1:2">
      <c r="A7188" s="321" t="s">
        <v>15182</v>
      </c>
      <c r="B7188" s="322" t="s">
        <v>15183</v>
      </c>
    </row>
    <row r="7189" spans="1:2">
      <c r="A7189" s="321" t="s">
        <v>15184</v>
      </c>
      <c r="B7189" s="321" t="s">
        <v>15185</v>
      </c>
    </row>
    <row r="7190" spans="1:2">
      <c r="A7190" s="321" t="s">
        <v>15186</v>
      </c>
      <c r="B7190" s="321" t="s">
        <v>15187</v>
      </c>
    </row>
    <row r="7191" spans="1:2">
      <c r="A7191" s="321" t="s">
        <v>15188</v>
      </c>
      <c r="B7191" s="321" t="s">
        <v>15189</v>
      </c>
    </row>
    <row r="7192" spans="1:2">
      <c r="A7192" s="321" t="s">
        <v>15190</v>
      </c>
      <c r="B7192" s="321" t="s">
        <v>15191</v>
      </c>
    </row>
    <row r="7193" spans="1:2">
      <c r="A7193" s="321" t="s">
        <v>15192</v>
      </c>
      <c r="B7193" s="321" t="s">
        <v>15193</v>
      </c>
    </row>
    <row r="7194" spans="1:2">
      <c r="A7194" s="321" t="s">
        <v>15194</v>
      </c>
      <c r="B7194" s="321" t="s">
        <v>15195</v>
      </c>
    </row>
    <row r="7195" spans="1:2">
      <c r="A7195" s="321" t="s">
        <v>15196</v>
      </c>
      <c r="B7195" s="321" t="s">
        <v>15197</v>
      </c>
    </row>
    <row r="7196" spans="1:2">
      <c r="A7196" s="321" t="s">
        <v>15198</v>
      </c>
      <c r="B7196" s="321" t="s">
        <v>15199</v>
      </c>
    </row>
    <row r="7197" spans="1:2">
      <c r="A7197" s="321" t="s">
        <v>15200</v>
      </c>
      <c r="B7197" s="321" t="s">
        <v>15201</v>
      </c>
    </row>
    <row r="7198" spans="1:2">
      <c r="A7198" s="321" t="s">
        <v>15202</v>
      </c>
      <c r="B7198" s="321" t="s">
        <v>15203</v>
      </c>
    </row>
    <row r="7199" spans="1:2">
      <c r="A7199" s="321" t="s">
        <v>15204</v>
      </c>
      <c r="B7199" s="321" t="s">
        <v>15205</v>
      </c>
    </row>
    <row r="7200" spans="1:2">
      <c r="A7200" s="321" t="s">
        <v>15206</v>
      </c>
      <c r="B7200" s="321" t="s">
        <v>15207</v>
      </c>
    </row>
    <row r="7201" spans="1:2">
      <c r="A7201" s="321" t="s">
        <v>15208</v>
      </c>
      <c r="B7201" s="321" t="s">
        <v>15209</v>
      </c>
    </row>
    <row r="7202" spans="1:2">
      <c r="A7202" s="321" t="s">
        <v>15210</v>
      </c>
      <c r="B7202" s="321" t="s">
        <v>15211</v>
      </c>
    </row>
    <row r="7203" spans="1:2">
      <c r="A7203" s="321" t="s">
        <v>15212</v>
      </c>
      <c r="B7203" s="321" t="s">
        <v>15213</v>
      </c>
    </row>
    <row r="7204" spans="1:2">
      <c r="A7204" s="321" t="s">
        <v>15214</v>
      </c>
      <c r="B7204" s="321" t="s">
        <v>15215</v>
      </c>
    </row>
    <row r="7205" spans="1:2">
      <c r="A7205" s="321" t="s">
        <v>15216</v>
      </c>
      <c r="B7205" s="321" t="s">
        <v>15217</v>
      </c>
    </row>
    <row r="7206" spans="1:2">
      <c r="A7206" s="321" t="s">
        <v>15218</v>
      </c>
      <c r="B7206" s="321" t="s">
        <v>15219</v>
      </c>
    </row>
    <row r="7207" spans="1:2">
      <c r="A7207" s="321" t="s">
        <v>15220</v>
      </c>
      <c r="B7207" s="321" t="s">
        <v>15221</v>
      </c>
    </row>
    <row r="7208" spans="1:2">
      <c r="A7208" s="321" t="s">
        <v>15222</v>
      </c>
      <c r="B7208" s="321" t="s">
        <v>15223</v>
      </c>
    </row>
    <row r="7209" spans="1:2">
      <c r="A7209" s="321" t="s">
        <v>15224</v>
      </c>
      <c r="B7209" s="321" t="s">
        <v>15225</v>
      </c>
    </row>
    <row r="7210" spans="1:2">
      <c r="A7210" s="321" t="s">
        <v>15226</v>
      </c>
      <c r="B7210" s="321" t="s">
        <v>15227</v>
      </c>
    </row>
    <row r="7211" spans="1:2">
      <c r="A7211" s="321" t="s">
        <v>15228</v>
      </c>
      <c r="B7211" s="321" t="s">
        <v>15229</v>
      </c>
    </row>
    <row r="7212" spans="1:2">
      <c r="A7212" s="321" t="s">
        <v>15230</v>
      </c>
      <c r="B7212" s="321" t="s">
        <v>15231</v>
      </c>
    </row>
    <row r="7213" spans="1:2">
      <c r="A7213" s="321" t="s">
        <v>15232</v>
      </c>
      <c r="B7213" s="321" t="s">
        <v>15233</v>
      </c>
    </row>
    <row r="7214" spans="1:2">
      <c r="A7214" s="321" t="s">
        <v>15234</v>
      </c>
      <c r="B7214" s="321" t="s">
        <v>15235</v>
      </c>
    </row>
    <row r="7215" spans="1:2">
      <c r="A7215" s="321" t="s">
        <v>15236</v>
      </c>
      <c r="B7215" s="321" t="s">
        <v>15237</v>
      </c>
    </row>
    <row r="7216" spans="1:2">
      <c r="A7216" s="321" t="s">
        <v>15238</v>
      </c>
      <c r="B7216" s="321" t="s">
        <v>15239</v>
      </c>
    </row>
    <row r="7217" spans="1:2">
      <c r="A7217" s="321" t="s">
        <v>15240</v>
      </c>
      <c r="B7217" s="321" t="s">
        <v>15241</v>
      </c>
    </row>
    <row r="7218" spans="1:2">
      <c r="A7218" s="321" t="s">
        <v>15242</v>
      </c>
      <c r="B7218" s="321" t="s">
        <v>15243</v>
      </c>
    </row>
    <row r="7219" spans="1:2">
      <c r="A7219" s="321" t="s">
        <v>15244</v>
      </c>
      <c r="B7219" s="321" t="s">
        <v>15245</v>
      </c>
    </row>
    <row r="7220" spans="1:2">
      <c r="A7220" s="321" t="s">
        <v>15246</v>
      </c>
      <c r="B7220" s="321" t="s">
        <v>15247</v>
      </c>
    </row>
    <row r="7221" spans="1:2">
      <c r="A7221" s="321" t="s">
        <v>15248</v>
      </c>
      <c r="B7221" s="321" t="s">
        <v>15249</v>
      </c>
    </row>
    <row r="7222" spans="1:2">
      <c r="A7222" s="321" t="s">
        <v>15250</v>
      </c>
      <c r="B7222" s="321" t="s">
        <v>15251</v>
      </c>
    </row>
    <row r="7223" spans="1:2">
      <c r="A7223" s="321" t="s">
        <v>15252</v>
      </c>
      <c r="B7223" s="321" t="s">
        <v>15253</v>
      </c>
    </row>
    <row r="7224" spans="1:2">
      <c r="A7224" s="321" t="s">
        <v>15254</v>
      </c>
      <c r="B7224" s="321" t="s">
        <v>15255</v>
      </c>
    </row>
    <row r="7225" spans="1:2">
      <c r="A7225" s="321" t="s">
        <v>15256</v>
      </c>
      <c r="B7225" s="321" t="s">
        <v>15257</v>
      </c>
    </row>
    <row r="7226" spans="1:2">
      <c r="A7226" s="321" t="s">
        <v>15258</v>
      </c>
      <c r="B7226" s="321" t="s">
        <v>15259</v>
      </c>
    </row>
    <row r="7227" spans="1:2">
      <c r="A7227" s="321" t="s">
        <v>15260</v>
      </c>
      <c r="B7227" s="321" t="s">
        <v>15261</v>
      </c>
    </row>
    <row r="7228" spans="1:2">
      <c r="A7228" s="321" t="s">
        <v>15262</v>
      </c>
      <c r="B7228" s="321" t="s">
        <v>15263</v>
      </c>
    </row>
    <row r="7229" spans="1:2">
      <c r="A7229" s="321" t="s">
        <v>15264</v>
      </c>
      <c r="B7229" s="321" t="s">
        <v>15265</v>
      </c>
    </row>
    <row r="7230" spans="1:2">
      <c r="A7230" s="321" t="s">
        <v>15266</v>
      </c>
      <c r="B7230" s="321" t="s">
        <v>15267</v>
      </c>
    </row>
    <row r="7231" spans="1:2">
      <c r="A7231" s="321" t="s">
        <v>15268</v>
      </c>
      <c r="B7231" s="321" t="s">
        <v>15269</v>
      </c>
    </row>
    <row r="7232" spans="1:2">
      <c r="A7232" s="321" t="s">
        <v>15270</v>
      </c>
      <c r="B7232" s="321" t="s">
        <v>15271</v>
      </c>
    </row>
    <row r="7233" spans="1:2">
      <c r="A7233" s="321" t="s">
        <v>15272</v>
      </c>
      <c r="B7233" s="321" t="s">
        <v>15273</v>
      </c>
    </row>
    <row r="7234" spans="1:2">
      <c r="A7234" s="321" t="s">
        <v>15274</v>
      </c>
      <c r="B7234" s="321" t="s">
        <v>15275</v>
      </c>
    </row>
    <row r="7235" spans="1:2">
      <c r="A7235" s="321" t="s">
        <v>15276</v>
      </c>
      <c r="B7235" s="321" t="s">
        <v>15277</v>
      </c>
    </row>
    <row r="7236" spans="1:2">
      <c r="A7236" s="321" t="s">
        <v>15278</v>
      </c>
      <c r="B7236" s="321" t="s">
        <v>15279</v>
      </c>
    </row>
    <row r="7237" spans="1:2">
      <c r="A7237" s="321" t="s">
        <v>15280</v>
      </c>
      <c r="B7237" s="321" t="s">
        <v>15281</v>
      </c>
    </row>
    <row r="7238" spans="1:2">
      <c r="A7238" s="321" t="s">
        <v>15282</v>
      </c>
      <c r="B7238" s="321" t="s">
        <v>15283</v>
      </c>
    </row>
    <row r="7239" spans="1:2">
      <c r="A7239" s="321" t="s">
        <v>15284</v>
      </c>
      <c r="B7239" s="321" t="s">
        <v>15285</v>
      </c>
    </row>
    <row r="7240" spans="1:2">
      <c r="A7240" s="321" t="s">
        <v>15286</v>
      </c>
      <c r="B7240" s="321" t="s">
        <v>15287</v>
      </c>
    </row>
    <row r="7241" spans="1:2">
      <c r="A7241" s="321" t="s">
        <v>15288</v>
      </c>
      <c r="B7241" s="321" t="s">
        <v>15289</v>
      </c>
    </row>
    <row r="7242" spans="1:2">
      <c r="A7242" s="321" t="s">
        <v>15290</v>
      </c>
      <c r="B7242" s="321" t="s">
        <v>15291</v>
      </c>
    </row>
    <row r="7243" spans="1:2">
      <c r="A7243" s="321" t="s">
        <v>15292</v>
      </c>
      <c r="B7243" s="321" t="s">
        <v>15293</v>
      </c>
    </row>
    <row r="7244" spans="1:2">
      <c r="A7244" s="321" t="s">
        <v>15294</v>
      </c>
      <c r="B7244" s="321" t="s">
        <v>15295</v>
      </c>
    </row>
    <row r="7245" spans="1:2">
      <c r="A7245" s="321" t="s">
        <v>15296</v>
      </c>
      <c r="B7245" s="321" t="s">
        <v>15297</v>
      </c>
    </row>
    <row r="7246" spans="1:2">
      <c r="A7246" s="321" t="s">
        <v>15298</v>
      </c>
      <c r="B7246" s="321" t="s">
        <v>15299</v>
      </c>
    </row>
    <row r="7247" spans="1:2">
      <c r="A7247" s="321" t="s">
        <v>15300</v>
      </c>
      <c r="B7247" s="321" t="s">
        <v>15301</v>
      </c>
    </row>
    <row r="7248" spans="1:2">
      <c r="A7248" s="321" t="s">
        <v>15302</v>
      </c>
      <c r="B7248" s="321" t="s">
        <v>15303</v>
      </c>
    </row>
    <row r="7249" spans="1:2">
      <c r="A7249" s="321" t="s">
        <v>15304</v>
      </c>
      <c r="B7249" s="321" t="s">
        <v>15305</v>
      </c>
    </row>
    <row r="7250" spans="1:2">
      <c r="A7250" s="321" t="s">
        <v>15306</v>
      </c>
      <c r="B7250" s="321" t="s">
        <v>15307</v>
      </c>
    </row>
    <row r="7251" spans="1:2">
      <c r="A7251" s="321" t="s">
        <v>15308</v>
      </c>
      <c r="B7251" s="321" t="s">
        <v>15309</v>
      </c>
    </row>
    <row r="7252" spans="1:2">
      <c r="A7252" s="321" t="s">
        <v>15310</v>
      </c>
      <c r="B7252" s="321" t="s">
        <v>15311</v>
      </c>
    </row>
    <row r="7253" spans="1:2">
      <c r="A7253" s="395" t="s">
        <v>15312</v>
      </c>
      <c r="B7253" s="321" t="s">
        <v>15313</v>
      </c>
    </row>
    <row r="7254" spans="1:2">
      <c r="A7254" s="395"/>
      <c r="B7254" s="321" t="s">
        <v>15314</v>
      </c>
    </row>
    <row r="7255" spans="1:2">
      <c r="A7255" s="321" t="s">
        <v>15315</v>
      </c>
      <c r="B7255" s="321" t="s">
        <v>15316</v>
      </c>
    </row>
    <row r="7256" spans="1:2">
      <c r="A7256" s="321" t="s">
        <v>15317</v>
      </c>
      <c r="B7256" s="321" t="s">
        <v>15318</v>
      </c>
    </row>
    <row r="7257" spans="1:2">
      <c r="A7257" s="321" t="s">
        <v>15319</v>
      </c>
      <c r="B7257" s="321" t="s">
        <v>15320</v>
      </c>
    </row>
    <row r="7258" spans="1:2">
      <c r="A7258" s="321" t="s">
        <v>15321</v>
      </c>
      <c r="B7258" s="321" t="s">
        <v>15322</v>
      </c>
    </row>
    <row r="7259" spans="1:2">
      <c r="A7259" s="321" t="s">
        <v>15323</v>
      </c>
      <c r="B7259" s="321" t="s">
        <v>15324</v>
      </c>
    </row>
    <row r="7260" spans="1:2">
      <c r="A7260" s="321" t="s">
        <v>15325</v>
      </c>
      <c r="B7260" s="321" t="s">
        <v>15326</v>
      </c>
    </row>
    <row r="7261" spans="1:2">
      <c r="A7261" s="321" t="s">
        <v>15327</v>
      </c>
      <c r="B7261" s="321" t="s">
        <v>15328</v>
      </c>
    </row>
    <row r="7262" spans="1:2">
      <c r="A7262" s="321" t="s">
        <v>15329</v>
      </c>
      <c r="B7262" s="321" t="s">
        <v>15330</v>
      </c>
    </row>
    <row r="7263" spans="1:2">
      <c r="A7263" s="321" t="s">
        <v>15331</v>
      </c>
      <c r="B7263" s="321" t="s">
        <v>15332</v>
      </c>
    </row>
    <row r="7264" spans="1:2">
      <c r="A7264" s="321" t="s">
        <v>15333</v>
      </c>
      <c r="B7264" s="321" t="s">
        <v>15334</v>
      </c>
    </row>
    <row r="7265" spans="1:2">
      <c r="A7265" s="321" t="s">
        <v>15335</v>
      </c>
      <c r="B7265" s="321" t="s">
        <v>15336</v>
      </c>
    </row>
    <row r="7266" spans="1:2">
      <c r="A7266" s="321" t="s">
        <v>15337</v>
      </c>
      <c r="B7266" s="321" t="s">
        <v>15338</v>
      </c>
    </row>
    <row r="7267" spans="1:2">
      <c r="A7267" s="321" t="s">
        <v>15339</v>
      </c>
      <c r="B7267" s="321" t="s">
        <v>15340</v>
      </c>
    </row>
    <row r="7268" spans="1:2">
      <c r="A7268" s="321" t="s">
        <v>15341</v>
      </c>
      <c r="B7268" s="321" t="s">
        <v>15342</v>
      </c>
    </row>
    <row r="7269" spans="1:2">
      <c r="A7269" s="321" t="s">
        <v>15343</v>
      </c>
      <c r="B7269" s="321" t="s">
        <v>15344</v>
      </c>
    </row>
    <row r="7270" spans="1:2">
      <c r="A7270" s="321" t="s">
        <v>15345</v>
      </c>
      <c r="B7270" s="321" t="s">
        <v>15346</v>
      </c>
    </row>
    <row r="7271" spans="1:2">
      <c r="A7271" s="321" t="s">
        <v>15347</v>
      </c>
      <c r="B7271" s="321" t="s">
        <v>15348</v>
      </c>
    </row>
    <row r="7272" spans="1:2">
      <c r="A7272" s="321" t="s">
        <v>15349</v>
      </c>
      <c r="B7272" s="321" t="s">
        <v>15350</v>
      </c>
    </row>
    <row r="7273" spans="1:2">
      <c r="A7273" s="321" t="s">
        <v>15351</v>
      </c>
      <c r="B7273" s="321" t="s">
        <v>15352</v>
      </c>
    </row>
    <row r="7274" spans="1:2">
      <c r="A7274" s="321" t="s">
        <v>15353</v>
      </c>
      <c r="B7274" s="321" t="s">
        <v>15354</v>
      </c>
    </row>
    <row r="7275" spans="1:2">
      <c r="A7275" s="321" t="s">
        <v>15355</v>
      </c>
      <c r="B7275" s="321" t="s">
        <v>15356</v>
      </c>
    </row>
    <row r="7276" spans="1:2">
      <c r="A7276" s="321" t="s">
        <v>15357</v>
      </c>
      <c r="B7276" s="321" t="s">
        <v>15358</v>
      </c>
    </row>
    <row r="7277" spans="1:2">
      <c r="A7277" s="321" t="s">
        <v>15359</v>
      </c>
      <c r="B7277" s="321" t="s">
        <v>15360</v>
      </c>
    </row>
    <row r="7278" spans="1:2">
      <c r="A7278" s="321" t="s">
        <v>15361</v>
      </c>
      <c r="B7278" s="321" t="s">
        <v>15362</v>
      </c>
    </row>
    <row r="7279" spans="1:2">
      <c r="A7279" s="321" t="s">
        <v>15363</v>
      </c>
      <c r="B7279" s="321" t="s">
        <v>15364</v>
      </c>
    </row>
    <row r="7280" spans="1:2">
      <c r="A7280" s="321" t="s">
        <v>15365</v>
      </c>
      <c r="B7280" s="321" t="s">
        <v>15366</v>
      </c>
    </row>
    <row r="7281" spans="1:2">
      <c r="A7281" s="321" t="s">
        <v>15367</v>
      </c>
      <c r="B7281" s="321" t="s">
        <v>15368</v>
      </c>
    </row>
    <row r="7282" spans="1:2">
      <c r="A7282" s="321" t="s">
        <v>15369</v>
      </c>
      <c r="B7282" s="321" t="s">
        <v>15370</v>
      </c>
    </row>
    <row r="7283" spans="1:2">
      <c r="A7283" s="321" t="s">
        <v>15371</v>
      </c>
      <c r="B7283" s="321" t="s">
        <v>15372</v>
      </c>
    </row>
    <row r="7284" spans="1:2">
      <c r="A7284" s="321" t="s">
        <v>15373</v>
      </c>
      <c r="B7284" s="321" t="s">
        <v>15374</v>
      </c>
    </row>
    <row r="7285" spans="1:2">
      <c r="A7285" s="321" t="s">
        <v>15375</v>
      </c>
      <c r="B7285" s="321" t="s">
        <v>15376</v>
      </c>
    </row>
    <row r="7286" spans="1:2">
      <c r="A7286" s="321" t="s">
        <v>15377</v>
      </c>
      <c r="B7286" s="321" t="s">
        <v>15378</v>
      </c>
    </row>
    <row r="7287" spans="1:2">
      <c r="A7287" s="321" t="s">
        <v>15379</v>
      </c>
      <c r="B7287" s="321" t="s">
        <v>15380</v>
      </c>
    </row>
    <row r="7288" spans="1:2">
      <c r="A7288" s="321" t="s">
        <v>15381</v>
      </c>
      <c r="B7288" s="321" t="s">
        <v>15382</v>
      </c>
    </row>
    <row r="7289" spans="1:2">
      <c r="A7289" s="321" t="s">
        <v>15383</v>
      </c>
      <c r="B7289" s="321" t="s">
        <v>15384</v>
      </c>
    </row>
    <row r="7290" spans="1:2">
      <c r="A7290" s="321" t="s">
        <v>15385</v>
      </c>
      <c r="B7290" s="321" t="s">
        <v>15386</v>
      </c>
    </row>
    <row r="7291" spans="1:2">
      <c r="A7291" s="321" t="s">
        <v>15387</v>
      </c>
      <c r="B7291" s="321" t="s">
        <v>15388</v>
      </c>
    </row>
    <row r="7292" spans="1:2">
      <c r="A7292" s="321" t="s">
        <v>15389</v>
      </c>
      <c r="B7292" s="321" t="s">
        <v>15390</v>
      </c>
    </row>
    <row r="7293" spans="1:2">
      <c r="A7293" s="321" t="s">
        <v>15391</v>
      </c>
      <c r="B7293" s="321" t="s">
        <v>15392</v>
      </c>
    </row>
    <row r="7294" spans="1:2">
      <c r="A7294" s="321" t="s">
        <v>15393</v>
      </c>
      <c r="B7294" s="321" t="s">
        <v>15394</v>
      </c>
    </row>
    <row r="7295" spans="1:2">
      <c r="A7295" s="321" t="s">
        <v>15395</v>
      </c>
      <c r="B7295" s="321" t="s">
        <v>15396</v>
      </c>
    </row>
    <row r="7296" spans="1:2">
      <c r="A7296" s="321" t="s">
        <v>15397</v>
      </c>
      <c r="B7296" s="321" t="s">
        <v>15398</v>
      </c>
    </row>
    <row r="7297" spans="1:2">
      <c r="A7297" s="321" t="s">
        <v>15399</v>
      </c>
      <c r="B7297" s="321" t="s">
        <v>15400</v>
      </c>
    </row>
    <row r="7298" spans="1:2">
      <c r="A7298" s="321" t="s">
        <v>15401</v>
      </c>
      <c r="B7298" s="321" t="s">
        <v>15402</v>
      </c>
    </row>
    <row r="7299" spans="1:2">
      <c r="A7299" s="321" t="s">
        <v>15403</v>
      </c>
      <c r="B7299" s="321" t="s">
        <v>15404</v>
      </c>
    </row>
    <row r="7300" spans="1:2">
      <c r="A7300" s="321" t="s">
        <v>15405</v>
      </c>
      <c r="B7300" s="321" t="s">
        <v>15406</v>
      </c>
    </row>
    <row r="7301" spans="1:2">
      <c r="A7301" s="321" t="s">
        <v>15407</v>
      </c>
      <c r="B7301" s="321" t="s">
        <v>15408</v>
      </c>
    </row>
    <row r="7302" spans="1:2">
      <c r="A7302" s="321" t="s">
        <v>15409</v>
      </c>
      <c r="B7302" s="321" t="s">
        <v>15410</v>
      </c>
    </row>
    <row r="7303" spans="1:2">
      <c r="A7303" s="321" t="s">
        <v>15411</v>
      </c>
      <c r="B7303" s="321" t="s">
        <v>15412</v>
      </c>
    </row>
    <row r="7304" spans="1:2">
      <c r="A7304" s="321" t="s">
        <v>15413</v>
      </c>
      <c r="B7304" s="321" t="s">
        <v>15414</v>
      </c>
    </row>
    <row r="7305" spans="1:2">
      <c r="A7305" s="321" t="s">
        <v>15415</v>
      </c>
      <c r="B7305" s="321" t="s">
        <v>15416</v>
      </c>
    </row>
    <row r="7306" spans="1:2">
      <c r="A7306" s="321" t="s">
        <v>15417</v>
      </c>
      <c r="B7306" s="321" t="s">
        <v>15418</v>
      </c>
    </row>
    <row r="7307" spans="1:2">
      <c r="A7307" s="321" t="s">
        <v>15419</v>
      </c>
      <c r="B7307" s="321" t="s">
        <v>15420</v>
      </c>
    </row>
    <row r="7308" spans="1:2">
      <c r="A7308" s="321" t="s">
        <v>15421</v>
      </c>
      <c r="B7308" s="321" t="s">
        <v>15422</v>
      </c>
    </row>
    <row r="7309" spans="1:2">
      <c r="A7309" s="321" t="s">
        <v>15423</v>
      </c>
      <c r="B7309" s="321" t="s">
        <v>15424</v>
      </c>
    </row>
    <row r="7310" spans="1:2">
      <c r="A7310" s="321" t="s">
        <v>15425</v>
      </c>
      <c r="B7310" s="321" t="s">
        <v>15426</v>
      </c>
    </row>
    <row r="7311" spans="1:2">
      <c r="A7311" s="321" t="s">
        <v>15427</v>
      </c>
      <c r="B7311" s="321" t="s">
        <v>15428</v>
      </c>
    </row>
    <row r="7312" spans="1:2">
      <c r="A7312" s="321" t="s">
        <v>15429</v>
      </c>
      <c r="B7312" s="321" t="s">
        <v>15430</v>
      </c>
    </row>
    <row r="7313" spans="1:2">
      <c r="A7313" s="321" t="s">
        <v>15431</v>
      </c>
      <c r="B7313" s="321" t="s">
        <v>15432</v>
      </c>
    </row>
    <row r="7314" spans="1:2">
      <c r="A7314" s="321" t="s">
        <v>15433</v>
      </c>
      <c r="B7314" s="321" t="s">
        <v>15434</v>
      </c>
    </row>
    <row r="7315" spans="1:2">
      <c r="A7315" s="321" t="s">
        <v>15435</v>
      </c>
      <c r="B7315" s="321" t="s">
        <v>15436</v>
      </c>
    </row>
    <row r="7316" spans="1:2">
      <c r="A7316" s="321" t="s">
        <v>15437</v>
      </c>
      <c r="B7316" s="321" t="s">
        <v>15438</v>
      </c>
    </row>
    <row r="7317" spans="1:2">
      <c r="A7317" s="321" t="s">
        <v>15439</v>
      </c>
      <c r="B7317" s="321" t="s">
        <v>15440</v>
      </c>
    </row>
    <row r="7318" spans="1:2">
      <c r="A7318" s="321" t="s">
        <v>15441</v>
      </c>
      <c r="B7318" s="321" t="s">
        <v>15442</v>
      </c>
    </row>
    <row r="7319" spans="1:2">
      <c r="A7319" s="321" t="s">
        <v>15443</v>
      </c>
      <c r="B7319" s="321" t="s">
        <v>15444</v>
      </c>
    </row>
    <row r="7320" spans="1:2">
      <c r="A7320" s="321" t="s">
        <v>15445</v>
      </c>
      <c r="B7320" s="321" t="s">
        <v>15446</v>
      </c>
    </row>
    <row r="7321" spans="1:2">
      <c r="A7321" s="321" t="s">
        <v>15447</v>
      </c>
      <c r="B7321" s="321" t="s">
        <v>15448</v>
      </c>
    </row>
    <row r="7322" spans="1:2">
      <c r="A7322" s="321" t="s">
        <v>15449</v>
      </c>
      <c r="B7322" s="321" t="s">
        <v>15450</v>
      </c>
    </row>
    <row r="7323" spans="1:2">
      <c r="A7323" s="321" t="s">
        <v>15451</v>
      </c>
      <c r="B7323" s="321" t="s">
        <v>15452</v>
      </c>
    </row>
    <row r="7324" spans="1:2">
      <c r="A7324" s="321" t="s">
        <v>15453</v>
      </c>
      <c r="B7324" s="321" t="s">
        <v>15454</v>
      </c>
    </row>
    <row r="7325" spans="1:2">
      <c r="A7325" s="321" t="s">
        <v>15455</v>
      </c>
      <c r="B7325" s="321" t="s">
        <v>15456</v>
      </c>
    </row>
    <row r="7326" spans="1:2">
      <c r="A7326" s="321" t="s">
        <v>15457</v>
      </c>
      <c r="B7326" s="321" t="s">
        <v>15458</v>
      </c>
    </row>
    <row r="7327" spans="1:2">
      <c r="A7327" s="321" t="s">
        <v>15459</v>
      </c>
      <c r="B7327" s="321" t="s">
        <v>15460</v>
      </c>
    </row>
    <row r="7328" spans="1:2">
      <c r="A7328" s="321" t="s">
        <v>15461</v>
      </c>
      <c r="B7328" s="321" t="s">
        <v>15462</v>
      </c>
    </row>
    <row r="7329" spans="1:2">
      <c r="A7329" s="321" t="s">
        <v>15463</v>
      </c>
      <c r="B7329" s="321" t="s">
        <v>15464</v>
      </c>
    </row>
    <row r="7330" spans="1:2">
      <c r="A7330" s="321" t="s">
        <v>15465</v>
      </c>
      <c r="B7330" s="321" t="s">
        <v>15466</v>
      </c>
    </row>
    <row r="7331" spans="1:2">
      <c r="A7331" s="321" t="s">
        <v>15467</v>
      </c>
      <c r="B7331" s="321" t="s">
        <v>15468</v>
      </c>
    </row>
    <row r="7332" spans="1:2">
      <c r="A7332" s="321" t="s">
        <v>15469</v>
      </c>
      <c r="B7332" s="321" t="s">
        <v>15470</v>
      </c>
    </row>
    <row r="7333" spans="1:2">
      <c r="A7333" s="321" t="s">
        <v>15471</v>
      </c>
      <c r="B7333" s="321" t="s">
        <v>15472</v>
      </c>
    </row>
    <row r="7334" spans="1:2">
      <c r="A7334" s="321" t="s">
        <v>15473</v>
      </c>
      <c r="B7334" s="321" t="s">
        <v>15474</v>
      </c>
    </row>
    <row r="7335" spans="1:2">
      <c r="A7335" s="321" t="s">
        <v>15475</v>
      </c>
      <c r="B7335" s="321" t="s">
        <v>15476</v>
      </c>
    </row>
    <row r="7336" spans="1:2">
      <c r="A7336" s="321" t="s">
        <v>15477</v>
      </c>
      <c r="B7336" s="321" t="s">
        <v>15478</v>
      </c>
    </row>
    <row r="7337" spans="1:2">
      <c r="A7337" s="321" t="s">
        <v>15479</v>
      </c>
      <c r="B7337" s="321" t="s">
        <v>15480</v>
      </c>
    </row>
    <row r="7338" spans="1:2">
      <c r="A7338" s="321" t="s">
        <v>15481</v>
      </c>
      <c r="B7338" s="321" t="s">
        <v>15482</v>
      </c>
    </row>
    <row r="7339" spans="1:2">
      <c r="A7339" s="321" t="s">
        <v>15483</v>
      </c>
      <c r="B7339" s="321" t="s">
        <v>15484</v>
      </c>
    </row>
    <row r="7340" spans="1:2">
      <c r="A7340" s="321" t="s">
        <v>15485</v>
      </c>
      <c r="B7340" s="321" t="s">
        <v>15486</v>
      </c>
    </row>
    <row r="7341" spans="1:2">
      <c r="A7341" s="321" t="s">
        <v>15487</v>
      </c>
      <c r="B7341" s="321" t="s">
        <v>15488</v>
      </c>
    </row>
    <row r="7342" spans="1:2">
      <c r="A7342" s="321" t="s">
        <v>15489</v>
      </c>
      <c r="B7342" s="321" t="s">
        <v>15490</v>
      </c>
    </row>
    <row r="7343" spans="1:2">
      <c r="A7343" s="321" t="s">
        <v>15491</v>
      </c>
      <c r="B7343" s="321" t="s">
        <v>15492</v>
      </c>
    </row>
    <row r="7344" spans="1:2">
      <c r="A7344" s="321" t="s">
        <v>15493</v>
      </c>
      <c r="B7344" s="321" t="s">
        <v>15494</v>
      </c>
    </row>
    <row r="7345" spans="1:2">
      <c r="A7345" s="321" t="s">
        <v>15495</v>
      </c>
      <c r="B7345" s="321" t="s">
        <v>15496</v>
      </c>
    </row>
    <row r="7346" spans="1:2">
      <c r="A7346" s="321" t="s">
        <v>15497</v>
      </c>
      <c r="B7346" s="321" t="s">
        <v>15498</v>
      </c>
    </row>
    <row r="7347" spans="1:2">
      <c r="A7347" s="321" t="s">
        <v>15499</v>
      </c>
      <c r="B7347" s="321" t="s">
        <v>15500</v>
      </c>
    </row>
    <row r="7348" spans="1:2">
      <c r="A7348" s="321" t="s">
        <v>15501</v>
      </c>
      <c r="B7348" s="321" t="s">
        <v>15502</v>
      </c>
    </row>
    <row r="7349" spans="1:2">
      <c r="A7349" s="321" t="s">
        <v>15503</v>
      </c>
      <c r="B7349" s="321" t="s">
        <v>15504</v>
      </c>
    </row>
    <row r="7350" spans="1:2">
      <c r="A7350" s="321" t="s">
        <v>15505</v>
      </c>
      <c r="B7350" s="321" t="s">
        <v>15506</v>
      </c>
    </row>
    <row r="7351" spans="1:2">
      <c r="A7351" s="321" t="s">
        <v>15507</v>
      </c>
      <c r="B7351" s="321" t="s">
        <v>15508</v>
      </c>
    </row>
    <row r="7352" spans="1:2">
      <c r="A7352" s="321" t="s">
        <v>15509</v>
      </c>
      <c r="B7352" s="321" t="s">
        <v>15510</v>
      </c>
    </row>
    <row r="7353" spans="1:2">
      <c r="A7353" s="321" t="s">
        <v>15511</v>
      </c>
      <c r="B7353" s="321" t="s">
        <v>15512</v>
      </c>
    </row>
    <row r="7354" spans="1:2">
      <c r="A7354" s="321" t="s">
        <v>15513</v>
      </c>
      <c r="B7354" s="321" t="s">
        <v>15514</v>
      </c>
    </row>
    <row r="7355" spans="1:2">
      <c r="A7355" s="321" t="s">
        <v>15515</v>
      </c>
      <c r="B7355" s="321" t="s">
        <v>15516</v>
      </c>
    </row>
    <row r="7356" spans="1:2">
      <c r="A7356" s="321" t="s">
        <v>15517</v>
      </c>
      <c r="B7356" s="321" t="s">
        <v>15518</v>
      </c>
    </row>
    <row r="7357" spans="1:2">
      <c r="A7357" s="321" t="s">
        <v>15519</v>
      </c>
      <c r="B7357" s="321" t="s">
        <v>15520</v>
      </c>
    </row>
    <row r="7358" spans="1:2">
      <c r="A7358" s="321" t="s">
        <v>15521</v>
      </c>
      <c r="B7358" s="321" t="s">
        <v>15522</v>
      </c>
    </row>
    <row r="7359" spans="1:2">
      <c r="A7359" s="321" t="s">
        <v>15523</v>
      </c>
      <c r="B7359" s="321" t="s">
        <v>15524</v>
      </c>
    </row>
    <row r="7360" spans="1:2">
      <c r="A7360" s="321" t="s">
        <v>15525</v>
      </c>
      <c r="B7360" s="321" t="s">
        <v>15526</v>
      </c>
    </row>
    <row r="7361" spans="1:2">
      <c r="A7361" s="321" t="s">
        <v>15527</v>
      </c>
      <c r="B7361" s="321" t="s">
        <v>15528</v>
      </c>
    </row>
    <row r="7362" spans="1:2">
      <c r="A7362" s="321" t="s">
        <v>15529</v>
      </c>
      <c r="B7362" s="321" t="s">
        <v>15530</v>
      </c>
    </row>
    <row r="7363" spans="1:2">
      <c r="A7363" s="321" t="s">
        <v>15531</v>
      </c>
      <c r="B7363" s="321" t="s">
        <v>15532</v>
      </c>
    </row>
    <row r="7364" spans="1:2">
      <c r="A7364" s="321" t="s">
        <v>15533</v>
      </c>
      <c r="B7364" s="321" t="s">
        <v>15534</v>
      </c>
    </row>
    <row r="7365" spans="1:2">
      <c r="A7365" s="321" t="s">
        <v>15535</v>
      </c>
      <c r="B7365" s="321" t="s">
        <v>15536</v>
      </c>
    </row>
    <row r="7366" spans="1:2">
      <c r="A7366" s="321" t="s">
        <v>15537</v>
      </c>
      <c r="B7366" s="321" t="s">
        <v>15538</v>
      </c>
    </row>
    <row r="7367" spans="1:2">
      <c r="A7367" s="321" t="s">
        <v>15539</v>
      </c>
      <c r="B7367" s="321" t="s">
        <v>15540</v>
      </c>
    </row>
    <row r="7368" spans="1:2">
      <c r="A7368" s="321" t="s">
        <v>15541</v>
      </c>
      <c r="B7368" s="321" t="s">
        <v>15542</v>
      </c>
    </row>
    <row r="7369" spans="1:2">
      <c r="A7369" s="321" t="s">
        <v>15543</v>
      </c>
      <c r="B7369" s="321" t="s">
        <v>15544</v>
      </c>
    </row>
    <row r="7370" spans="1:2">
      <c r="A7370" s="321" t="s">
        <v>15545</v>
      </c>
      <c r="B7370" s="321" t="s">
        <v>15546</v>
      </c>
    </row>
    <row r="7371" spans="1:2">
      <c r="A7371" s="321" t="s">
        <v>15547</v>
      </c>
      <c r="B7371" s="321" t="s">
        <v>15548</v>
      </c>
    </row>
    <row r="7372" spans="1:2">
      <c r="A7372" s="321" t="s">
        <v>15549</v>
      </c>
      <c r="B7372" s="321" t="s">
        <v>15550</v>
      </c>
    </row>
    <row r="7373" spans="1:2">
      <c r="A7373" s="321" t="s">
        <v>15551</v>
      </c>
      <c r="B7373" s="321" t="s">
        <v>15552</v>
      </c>
    </row>
    <row r="7374" spans="1:2">
      <c r="A7374" s="321" t="s">
        <v>15553</v>
      </c>
      <c r="B7374" s="321" t="s">
        <v>15554</v>
      </c>
    </row>
    <row r="7375" spans="1:2">
      <c r="A7375" s="321" t="s">
        <v>15555</v>
      </c>
      <c r="B7375" s="321" t="s">
        <v>15556</v>
      </c>
    </row>
    <row r="7376" spans="1:2">
      <c r="A7376" s="321" t="s">
        <v>15557</v>
      </c>
      <c r="B7376" s="321" t="s">
        <v>15558</v>
      </c>
    </row>
    <row r="7377" spans="1:2">
      <c r="A7377" s="321" t="s">
        <v>15559</v>
      </c>
      <c r="B7377" s="321" t="s">
        <v>15560</v>
      </c>
    </row>
    <row r="7378" spans="1:2">
      <c r="A7378" s="321" t="s">
        <v>15561</v>
      </c>
      <c r="B7378" s="321" t="s">
        <v>15562</v>
      </c>
    </row>
    <row r="7379" spans="1:2">
      <c r="A7379" s="321" t="s">
        <v>15563</v>
      </c>
      <c r="B7379" s="321" t="s">
        <v>15564</v>
      </c>
    </row>
    <row r="7380" spans="1:2">
      <c r="A7380" s="321" t="s">
        <v>15565</v>
      </c>
      <c r="B7380" s="321" t="s">
        <v>15566</v>
      </c>
    </row>
    <row r="7381" spans="1:2">
      <c r="A7381" s="321" t="s">
        <v>15567</v>
      </c>
      <c r="B7381" s="321" t="s">
        <v>15568</v>
      </c>
    </row>
    <row r="7382" spans="1:2">
      <c r="A7382" s="321" t="s">
        <v>15569</v>
      </c>
      <c r="B7382" s="321" t="s">
        <v>15570</v>
      </c>
    </row>
    <row r="7383" spans="1:2">
      <c r="A7383" s="321" t="s">
        <v>15571</v>
      </c>
      <c r="B7383" s="321" t="s">
        <v>15572</v>
      </c>
    </row>
    <row r="7384" spans="1:2">
      <c r="A7384" s="321" t="s">
        <v>15573</v>
      </c>
      <c r="B7384" s="321" t="s">
        <v>15574</v>
      </c>
    </row>
    <row r="7385" spans="1:2">
      <c r="A7385" s="321" t="s">
        <v>15575</v>
      </c>
      <c r="B7385" s="321" t="s">
        <v>15576</v>
      </c>
    </row>
    <row r="7386" spans="1:2">
      <c r="A7386" s="321" t="s">
        <v>15577</v>
      </c>
      <c r="B7386" s="321" t="s">
        <v>15578</v>
      </c>
    </row>
    <row r="7387" spans="1:2">
      <c r="A7387" s="321" t="s">
        <v>15579</v>
      </c>
      <c r="B7387" s="321" t="s">
        <v>15580</v>
      </c>
    </row>
    <row r="7388" spans="1:2">
      <c r="A7388" s="321" t="s">
        <v>15581</v>
      </c>
      <c r="B7388" s="321" t="s">
        <v>15582</v>
      </c>
    </row>
    <row r="7389" spans="1:2">
      <c r="A7389" s="321" t="s">
        <v>15583</v>
      </c>
      <c r="B7389" s="321" t="s">
        <v>15584</v>
      </c>
    </row>
    <row r="7390" spans="1:2">
      <c r="A7390" s="321" t="s">
        <v>15585</v>
      </c>
      <c r="B7390" s="321" t="s">
        <v>15586</v>
      </c>
    </row>
    <row r="7391" spans="1:2">
      <c r="A7391" s="321" t="s">
        <v>15587</v>
      </c>
      <c r="B7391" s="321" t="s">
        <v>15588</v>
      </c>
    </row>
    <row r="7392" spans="1:2">
      <c r="A7392" s="321" t="s">
        <v>15589</v>
      </c>
      <c r="B7392" s="321" t="s">
        <v>15590</v>
      </c>
    </row>
    <row r="7393" spans="1:2">
      <c r="A7393" s="321" t="s">
        <v>15591</v>
      </c>
      <c r="B7393" s="321" t="s">
        <v>15592</v>
      </c>
    </row>
    <row r="7394" spans="1:2">
      <c r="A7394" s="321" t="s">
        <v>15593</v>
      </c>
      <c r="B7394" s="321" t="s">
        <v>15594</v>
      </c>
    </row>
    <row r="7395" spans="1:2">
      <c r="A7395" s="321" t="s">
        <v>15595</v>
      </c>
      <c r="B7395" s="321" t="s">
        <v>15596</v>
      </c>
    </row>
    <row r="7396" spans="1:2">
      <c r="A7396" s="321" t="s">
        <v>15597</v>
      </c>
      <c r="B7396" s="321" t="s">
        <v>15598</v>
      </c>
    </row>
    <row r="7397" spans="1:2">
      <c r="A7397" s="321" t="s">
        <v>15599</v>
      </c>
      <c r="B7397" s="321" t="s">
        <v>15600</v>
      </c>
    </row>
    <row r="7398" spans="1:2">
      <c r="A7398" s="321" t="s">
        <v>15601</v>
      </c>
      <c r="B7398" s="321" t="s">
        <v>15602</v>
      </c>
    </row>
    <row r="7399" spans="1:2">
      <c r="A7399" s="321" t="s">
        <v>15603</v>
      </c>
      <c r="B7399" s="321" t="s">
        <v>15604</v>
      </c>
    </row>
    <row r="7400" spans="1:2">
      <c r="A7400" s="321" t="s">
        <v>15605</v>
      </c>
      <c r="B7400" s="321" t="s">
        <v>15606</v>
      </c>
    </row>
    <row r="7401" spans="1:2">
      <c r="A7401" s="321" t="s">
        <v>15607</v>
      </c>
      <c r="B7401" s="321" t="s">
        <v>15608</v>
      </c>
    </row>
    <row r="7402" spans="1:2">
      <c r="A7402" s="321" t="s">
        <v>15609</v>
      </c>
      <c r="B7402" s="321" t="s">
        <v>15610</v>
      </c>
    </row>
    <row r="7403" spans="1:2">
      <c r="A7403" s="321" t="s">
        <v>15611</v>
      </c>
      <c r="B7403" s="321" t="s">
        <v>15612</v>
      </c>
    </row>
    <row r="7404" spans="1:2">
      <c r="A7404" s="321" t="s">
        <v>15613</v>
      </c>
      <c r="B7404" s="321" t="s">
        <v>15614</v>
      </c>
    </row>
    <row r="7405" spans="1:2">
      <c r="A7405" s="321" t="s">
        <v>15615</v>
      </c>
      <c r="B7405" s="321" t="s">
        <v>15616</v>
      </c>
    </row>
    <row r="7406" spans="1:2">
      <c r="A7406" s="321" t="s">
        <v>15617</v>
      </c>
      <c r="B7406" s="321" t="s">
        <v>15618</v>
      </c>
    </row>
    <row r="7407" spans="1:2">
      <c r="A7407" s="321" t="s">
        <v>15619</v>
      </c>
      <c r="B7407" s="321" t="s">
        <v>15620</v>
      </c>
    </row>
    <row r="7408" spans="1:2">
      <c r="A7408" s="321" t="s">
        <v>15621</v>
      </c>
      <c r="B7408" s="321" t="s">
        <v>15622</v>
      </c>
    </row>
    <row r="7409" spans="1:2">
      <c r="A7409" s="321" t="s">
        <v>15623</v>
      </c>
      <c r="B7409" s="321" t="s">
        <v>15624</v>
      </c>
    </row>
    <row r="7410" spans="1:2">
      <c r="A7410" s="321" t="s">
        <v>15625</v>
      </c>
      <c r="B7410" s="321" t="s">
        <v>15626</v>
      </c>
    </row>
    <row r="7411" spans="1:2">
      <c r="A7411" s="321" t="s">
        <v>15627</v>
      </c>
      <c r="B7411" s="321" t="s">
        <v>15628</v>
      </c>
    </row>
    <row r="7412" spans="1:2">
      <c r="A7412" s="321" t="s">
        <v>15629</v>
      </c>
      <c r="B7412" s="321" t="s">
        <v>15630</v>
      </c>
    </row>
    <row r="7413" spans="1:2">
      <c r="A7413" s="321" t="s">
        <v>15631</v>
      </c>
      <c r="B7413" s="321" t="s">
        <v>15632</v>
      </c>
    </row>
    <row r="7414" spans="1:2">
      <c r="A7414" s="321" t="s">
        <v>15633</v>
      </c>
      <c r="B7414" s="321" t="s">
        <v>15634</v>
      </c>
    </row>
    <row r="7415" spans="1:2">
      <c r="A7415" s="321" t="s">
        <v>15635</v>
      </c>
      <c r="B7415" s="321" t="s">
        <v>15636</v>
      </c>
    </row>
    <row r="7416" spans="1:2">
      <c r="A7416" s="321" t="s">
        <v>15637</v>
      </c>
      <c r="B7416" s="321" t="s">
        <v>15638</v>
      </c>
    </row>
    <row r="7417" spans="1:2">
      <c r="A7417" s="321" t="s">
        <v>15639</v>
      </c>
      <c r="B7417" s="321" t="s">
        <v>15640</v>
      </c>
    </row>
    <row r="7418" spans="1:2">
      <c r="A7418" s="321" t="s">
        <v>15641</v>
      </c>
      <c r="B7418" s="321" t="s">
        <v>15642</v>
      </c>
    </row>
    <row r="7419" spans="1:2">
      <c r="A7419" s="321" t="s">
        <v>15643</v>
      </c>
      <c r="B7419" s="321" t="s">
        <v>15644</v>
      </c>
    </row>
    <row r="7420" spans="1:2">
      <c r="A7420" s="321" t="s">
        <v>15645</v>
      </c>
      <c r="B7420" s="321" t="s">
        <v>15646</v>
      </c>
    </row>
    <row r="7421" spans="1:2">
      <c r="A7421" s="321" t="s">
        <v>15647</v>
      </c>
      <c r="B7421" s="321" t="s">
        <v>15648</v>
      </c>
    </row>
    <row r="7422" spans="1:2">
      <c r="A7422" s="321" t="s">
        <v>15649</v>
      </c>
      <c r="B7422" s="321" t="s">
        <v>15650</v>
      </c>
    </row>
    <row r="7423" spans="1:2">
      <c r="A7423" s="321" t="s">
        <v>15651</v>
      </c>
      <c r="B7423" s="321" t="s">
        <v>15652</v>
      </c>
    </row>
    <row r="7424" spans="1:2">
      <c r="A7424" s="321" t="s">
        <v>15653</v>
      </c>
      <c r="B7424" s="321" t="s">
        <v>15654</v>
      </c>
    </row>
    <row r="7425" spans="1:2">
      <c r="A7425" s="321" t="s">
        <v>15655</v>
      </c>
      <c r="B7425" s="321" t="s">
        <v>15656</v>
      </c>
    </row>
    <row r="7426" spans="1:2">
      <c r="A7426" s="321" t="s">
        <v>15657</v>
      </c>
      <c r="B7426" s="321" t="s">
        <v>15658</v>
      </c>
    </row>
    <row r="7427" spans="1:2">
      <c r="A7427" s="321" t="s">
        <v>15659</v>
      </c>
      <c r="B7427" s="321" t="s">
        <v>15660</v>
      </c>
    </row>
    <row r="7428" spans="1:2">
      <c r="A7428" s="321" t="s">
        <v>15661</v>
      </c>
      <c r="B7428" s="321" t="s">
        <v>15662</v>
      </c>
    </row>
    <row r="7429" spans="1:2">
      <c r="A7429" s="321" t="s">
        <v>15663</v>
      </c>
      <c r="B7429" s="321" t="s">
        <v>15664</v>
      </c>
    </row>
    <row r="7430" spans="1:2">
      <c r="A7430" s="321" t="s">
        <v>15665</v>
      </c>
      <c r="B7430" s="321" t="s">
        <v>15666</v>
      </c>
    </row>
    <row r="7431" spans="1:2">
      <c r="A7431" s="321" t="s">
        <v>15667</v>
      </c>
      <c r="B7431" s="321" t="s">
        <v>15668</v>
      </c>
    </row>
    <row r="7432" spans="1:2">
      <c r="A7432" s="321" t="s">
        <v>15669</v>
      </c>
      <c r="B7432" s="321" t="s">
        <v>15670</v>
      </c>
    </row>
    <row r="7433" spans="1:2">
      <c r="A7433" s="321" t="s">
        <v>15671</v>
      </c>
      <c r="B7433" s="321" t="s">
        <v>15672</v>
      </c>
    </row>
    <row r="7434" spans="1:2">
      <c r="A7434" s="321" t="s">
        <v>15673</v>
      </c>
      <c r="B7434" s="321" t="s">
        <v>15674</v>
      </c>
    </row>
    <row r="7435" spans="1:2">
      <c r="A7435" s="321" t="s">
        <v>15675</v>
      </c>
      <c r="B7435" s="321" t="s">
        <v>15676</v>
      </c>
    </row>
    <row r="7436" spans="1:2">
      <c r="A7436" s="321" t="s">
        <v>15677</v>
      </c>
      <c r="B7436" s="321" t="s">
        <v>15678</v>
      </c>
    </row>
    <row r="7437" spans="1:2">
      <c r="A7437" s="321" t="s">
        <v>15679</v>
      </c>
      <c r="B7437" s="321" t="s">
        <v>15680</v>
      </c>
    </row>
    <row r="7438" spans="1:2">
      <c r="A7438" s="321" t="s">
        <v>15681</v>
      </c>
      <c r="B7438" s="321" t="s">
        <v>15682</v>
      </c>
    </row>
    <row r="7439" spans="1:2">
      <c r="A7439" s="321" t="s">
        <v>15683</v>
      </c>
      <c r="B7439" s="321" t="s">
        <v>15684</v>
      </c>
    </row>
    <row r="7440" spans="1:2">
      <c r="A7440" s="321" t="s">
        <v>15685</v>
      </c>
      <c r="B7440" s="321" t="s">
        <v>15686</v>
      </c>
    </row>
    <row r="7441" spans="1:2">
      <c r="A7441" s="321" t="s">
        <v>15687</v>
      </c>
      <c r="B7441" s="321" t="s">
        <v>15688</v>
      </c>
    </row>
    <row r="7442" spans="1:2">
      <c r="A7442" s="321" t="s">
        <v>15689</v>
      </c>
      <c r="B7442" s="321" t="s">
        <v>15690</v>
      </c>
    </row>
    <row r="7443" spans="1:2">
      <c r="A7443" s="321" t="s">
        <v>15691</v>
      </c>
      <c r="B7443" s="321" t="s">
        <v>15692</v>
      </c>
    </row>
    <row r="7444" spans="1:2">
      <c r="A7444" s="321" t="s">
        <v>15693</v>
      </c>
      <c r="B7444" s="321" t="s">
        <v>15694</v>
      </c>
    </row>
    <row r="7445" spans="1:2">
      <c r="A7445" s="321" t="s">
        <v>15695</v>
      </c>
      <c r="B7445" s="321" t="s">
        <v>15696</v>
      </c>
    </row>
    <row r="7446" spans="1:2">
      <c r="A7446" s="321" t="s">
        <v>15697</v>
      </c>
      <c r="B7446" s="321" t="s">
        <v>15698</v>
      </c>
    </row>
    <row r="7447" spans="1:2">
      <c r="A7447" s="321" t="s">
        <v>15699</v>
      </c>
      <c r="B7447" s="321" t="s">
        <v>15700</v>
      </c>
    </row>
    <row r="7448" spans="1:2">
      <c r="A7448" s="321" t="s">
        <v>15701</v>
      </c>
      <c r="B7448" s="321" t="s">
        <v>15702</v>
      </c>
    </row>
    <row r="7449" spans="1:2">
      <c r="A7449" s="321" t="s">
        <v>15703</v>
      </c>
      <c r="B7449" s="321" t="s">
        <v>15704</v>
      </c>
    </row>
    <row r="7450" spans="1:2">
      <c r="A7450" s="321" t="s">
        <v>15705</v>
      </c>
      <c r="B7450" s="321" t="s">
        <v>15706</v>
      </c>
    </row>
    <row r="7451" spans="1:2">
      <c r="A7451" s="321" t="s">
        <v>15707</v>
      </c>
      <c r="B7451" s="321" t="s">
        <v>15708</v>
      </c>
    </row>
    <row r="7452" spans="1:2">
      <c r="A7452" s="321" t="s">
        <v>15709</v>
      </c>
      <c r="B7452" s="321" t="s">
        <v>15710</v>
      </c>
    </row>
    <row r="7453" spans="1:2">
      <c r="A7453" s="321" t="s">
        <v>15711</v>
      </c>
      <c r="B7453" s="321" t="s">
        <v>15712</v>
      </c>
    </row>
    <row r="7454" spans="1:2">
      <c r="A7454" s="321" t="s">
        <v>15713</v>
      </c>
      <c r="B7454" s="321" t="s">
        <v>15714</v>
      </c>
    </row>
    <row r="7455" spans="1:2">
      <c r="A7455" s="321" t="s">
        <v>15715</v>
      </c>
      <c r="B7455" s="321" t="s">
        <v>15716</v>
      </c>
    </row>
    <row r="7456" spans="1:2">
      <c r="A7456" s="321" t="s">
        <v>15717</v>
      </c>
      <c r="B7456" s="321" t="s">
        <v>15718</v>
      </c>
    </row>
    <row r="7457" spans="1:2">
      <c r="A7457" s="321" t="s">
        <v>15719</v>
      </c>
      <c r="B7457" s="321" t="s">
        <v>15720</v>
      </c>
    </row>
    <row r="7458" spans="1:2">
      <c r="A7458" s="321" t="s">
        <v>15721</v>
      </c>
      <c r="B7458" s="321" t="s">
        <v>15722</v>
      </c>
    </row>
    <row r="7459" spans="1:2">
      <c r="A7459" s="321" t="s">
        <v>15723</v>
      </c>
      <c r="B7459" s="321" t="s">
        <v>15724</v>
      </c>
    </row>
    <row r="7460" spans="1:2">
      <c r="A7460" s="321" t="s">
        <v>15725</v>
      </c>
      <c r="B7460" s="321" t="s">
        <v>15726</v>
      </c>
    </row>
    <row r="7461" spans="1:2">
      <c r="A7461" s="321" t="s">
        <v>15727</v>
      </c>
      <c r="B7461" s="321" t="s">
        <v>15728</v>
      </c>
    </row>
    <row r="7462" spans="1:2">
      <c r="A7462" s="321" t="s">
        <v>15729</v>
      </c>
      <c r="B7462" s="321" t="s">
        <v>15730</v>
      </c>
    </row>
    <row r="7463" spans="1:2">
      <c r="A7463" s="321" t="s">
        <v>15731</v>
      </c>
      <c r="B7463" s="321" t="s">
        <v>15732</v>
      </c>
    </row>
    <row r="7464" spans="1:2">
      <c r="A7464" s="321" t="s">
        <v>15733</v>
      </c>
      <c r="B7464" s="321" t="s">
        <v>15734</v>
      </c>
    </row>
    <row r="7465" spans="1:2">
      <c r="A7465" s="321" t="s">
        <v>15735</v>
      </c>
      <c r="B7465" s="321" t="s">
        <v>15736</v>
      </c>
    </row>
    <row r="7466" spans="1:2">
      <c r="A7466" s="321" t="s">
        <v>15737</v>
      </c>
      <c r="B7466" s="321" t="s">
        <v>15738</v>
      </c>
    </row>
    <row r="7467" spans="1:2">
      <c r="A7467" s="321" t="s">
        <v>15739</v>
      </c>
      <c r="B7467" s="321" t="s">
        <v>15740</v>
      </c>
    </row>
    <row r="7468" spans="1:2">
      <c r="A7468" s="321" t="s">
        <v>15741</v>
      </c>
      <c r="B7468" s="321" t="s">
        <v>15742</v>
      </c>
    </row>
    <row r="7469" spans="1:2">
      <c r="A7469" s="321" t="s">
        <v>15743</v>
      </c>
      <c r="B7469" s="321" t="s">
        <v>15744</v>
      </c>
    </row>
    <row r="7470" spans="1:2">
      <c r="A7470" s="321" t="s">
        <v>15745</v>
      </c>
      <c r="B7470" s="321" t="s">
        <v>15746</v>
      </c>
    </row>
    <row r="7471" spans="1:2">
      <c r="A7471" s="321" t="s">
        <v>15747</v>
      </c>
      <c r="B7471" s="321" t="s">
        <v>15748</v>
      </c>
    </row>
    <row r="7472" spans="1:2">
      <c r="A7472" s="321" t="s">
        <v>15749</v>
      </c>
      <c r="B7472" s="321" t="s">
        <v>15750</v>
      </c>
    </row>
    <row r="7473" spans="1:2">
      <c r="A7473" s="321" t="s">
        <v>15751</v>
      </c>
      <c r="B7473" s="321" t="s">
        <v>15752</v>
      </c>
    </row>
    <row r="7474" spans="1:2">
      <c r="A7474" s="321" t="s">
        <v>15753</v>
      </c>
      <c r="B7474" s="321" t="s">
        <v>15754</v>
      </c>
    </row>
    <row r="7475" spans="1:2">
      <c r="A7475" s="321" t="s">
        <v>15755</v>
      </c>
      <c r="B7475" s="321" t="s">
        <v>15756</v>
      </c>
    </row>
    <row r="7476" spans="1:2">
      <c r="A7476" s="321" t="s">
        <v>15757</v>
      </c>
      <c r="B7476" s="321" t="s">
        <v>15758</v>
      </c>
    </row>
    <row r="7477" spans="1:2">
      <c r="A7477" s="321" t="s">
        <v>15759</v>
      </c>
      <c r="B7477" s="321" t="s">
        <v>15760</v>
      </c>
    </row>
    <row r="7478" spans="1:2">
      <c r="A7478" s="321" t="s">
        <v>15761</v>
      </c>
      <c r="B7478" s="321" t="s">
        <v>15762</v>
      </c>
    </row>
    <row r="7479" spans="1:2">
      <c r="A7479" s="321" t="s">
        <v>15763</v>
      </c>
      <c r="B7479" s="321" t="s">
        <v>15764</v>
      </c>
    </row>
    <row r="7480" spans="1:2">
      <c r="A7480" s="321" t="s">
        <v>15765</v>
      </c>
      <c r="B7480" s="321" t="s">
        <v>15766</v>
      </c>
    </row>
    <row r="7481" spans="1:2">
      <c r="A7481" s="321" t="s">
        <v>15767</v>
      </c>
      <c r="B7481" s="321" t="s">
        <v>15768</v>
      </c>
    </row>
    <row r="7482" spans="1:2">
      <c r="A7482" s="321" t="s">
        <v>15769</v>
      </c>
      <c r="B7482" s="321" t="s">
        <v>15770</v>
      </c>
    </row>
    <row r="7483" spans="1:2">
      <c r="A7483" s="321" t="s">
        <v>15771</v>
      </c>
      <c r="B7483" s="321" t="s">
        <v>15772</v>
      </c>
    </row>
    <row r="7484" spans="1:2">
      <c r="A7484" s="321" t="s">
        <v>15773</v>
      </c>
      <c r="B7484" s="321" t="s">
        <v>15774</v>
      </c>
    </row>
    <row r="7485" spans="1:2">
      <c r="A7485" s="321" t="s">
        <v>15775</v>
      </c>
      <c r="B7485" s="321" t="s">
        <v>15776</v>
      </c>
    </row>
    <row r="7486" spans="1:2">
      <c r="A7486" s="321" t="s">
        <v>15777</v>
      </c>
      <c r="B7486" s="321" t="s">
        <v>15778</v>
      </c>
    </row>
    <row r="7487" spans="1:2">
      <c r="A7487" s="321" t="s">
        <v>15779</v>
      </c>
      <c r="B7487" s="321" t="s">
        <v>15780</v>
      </c>
    </row>
    <row r="7488" spans="1:2">
      <c r="A7488" s="321" t="s">
        <v>15781</v>
      </c>
      <c r="B7488" s="321" t="s">
        <v>15782</v>
      </c>
    </row>
    <row r="7489" spans="1:2">
      <c r="A7489" s="321" t="s">
        <v>15783</v>
      </c>
      <c r="B7489" s="321" t="s">
        <v>15784</v>
      </c>
    </row>
    <row r="7490" spans="1:2">
      <c r="A7490" s="321" t="s">
        <v>15785</v>
      </c>
      <c r="B7490" s="321" t="s">
        <v>15786</v>
      </c>
    </row>
    <row r="7491" spans="1:2">
      <c r="A7491" s="321" t="s">
        <v>15787</v>
      </c>
      <c r="B7491" s="321" t="s">
        <v>15788</v>
      </c>
    </row>
    <row r="7492" spans="1:2">
      <c r="A7492" s="321" t="s">
        <v>15789</v>
      </c>
      <c r="B7492" s="321" t="s">
        <v>15790</v>
      </c>
    </row>
    <row r="7493" spans="1:2">
      <c r="A7493" s="321" t="s">
        <v>15791</v>
      </c>
      <c r="B7493" s="321" t="s">
        <v>15792</v>
      </c>
    </row>
    <row r="7494" spans="1:2">
      <c r="A7494" s="321" t="s">
        <v>15793</v>
      </c>
      <c r="B7494" s="321" t="s">
        <v>15794</v>
      </c>
    </row>
    <row r="7495" spans="1:2">
      <c r="A7495" s="321" t="s">
        <v>15795</v>
      </c>
      <c r="B7495" s="321" t="s">
        <v>15796</v>
      </c>
    </row>
    <row r="7496" spans="1:2">
      <c r="A7496" s="321" t="s">
        <v>15797</v>
      </c>
      <c r="B7496" s="321" t="s">
        <v>15798</v>
      </c>
    </row>
    <row r="7497" spans="1:2">
      <c r="A7497" s="321" t="s">
        <v>15799</v>
      </c>
      <c r="B7497" s="321" t="s">
        <v>15798</v>
      </c>
    </row>
    <row r="7498" spans="1:2">
      <c r="A7498" s="321" t="s">
        <v>15800</v>
      </c>
      <c r="B7498" s="321" t="s">
        <v>15801</v>
      </c>
    </row>
    <row r="7499" spans="1:2">
      <c r="A7499" s="321" t="s">
        <v>15802</v>
      </c>
      <c r="B7499" s="321" t="s">
        <v>15803</v>
      </c>
    </row>
    <row r="7500" spans="1:2">
      <c r="A7500" s="321" t="s">
        <v>15804</v>
      </c>
      <c r="B7500" s="321" t="s">
        <v>15805</v>
      </c>
    </row>
    <row r="7501" spans="1:2">
      <c r="A7501" s="321" t="s">
        <v>15806</v>
      </c>
      <c r="B7501" s="321" t="s">
        <v>15807</v>
      </c>
    </row>
    <row r="7502" spans="1:2">
      <c r="A7502" s="321" t="s">
        <v>15808</v>
      </c>
      <c r="B7502" s="321" t="s">
        <v>15809</v>
      </c>
    </row>
    <row r="7503" spans="1:2">
      <c r="A7503" s="321" t="s">
        <v>15810</v>
      </c>
      <c r="B7503" s="321" t="s">
        <v>15811</v>
      </c>
    </row>
    <row r="7504" spans="1:2">
      <c r="A7504" s="321" t="s">
        <v>15812</v>
      </c>
      <c r="B7504" s="321" t="s">
        <v>15813</v>
      </c>
    </row>
    <row r="7505" spans="1:2">
      <c r="A7505" s="321" t="s">
        <v>15814</v>
      </c>
      <c r="B7505" s="321" t="s">
        <v>15815</v>
      </c>
    </row>
    <row r="7506" spans="1:2">
      <c r="A7506" s="321" t="s">
        <v>15816</v>
      </c>
      <c r="B7506" s="321" t="s">
        <v>15817</v>
      </c>
    </row>
    <row r="7507" spans="1:2">
      <c r="A7507" s="321" t="s">
        <v>15818</v>
      </c>
      <c r="B7507" s="321" t="s">
        <v>15819</v>
      </c>
    </row>
    <row r="7508" spans="1:2">
      <c r="A7508" s="321" t="s">
        <v>15820</v>
      </c>
      <c r="B7508" s="321" t="s">
        <v>15821</v>
      </c>
    </row>
    <row r="7509" spans="1:2">
      <c r="A7509" s="321" t="s">
        <v>15822</v>
      </c>
      <c r="B7509" s="321" t="s">
        <v>15823</v>
      </c>
    </row>
    <row r="7510" spans="1:2">
      <c r="A7510" s="321" t="s">
        <v>15824</v>
      </c>
      <c r="B7510" s="321" t="s">
        <v>15825</v>
      </c>
    </row>
    <row r="7511" spans="1:2">
      <c r="A7511" s="321" t="s">
        <v>15826</v>
      </c>
      <c r="B7511" s="321" t="s">
        <v>15827</v>
      </c>
    </row>
    <row r="7512" spans="1:2">
      <c r="A7512" s="321" t="s">
        <v>15828</v>
      </c>
      <c r="B7512" s="321" t="s">
        <v>15829</v>
      </c>
    </row>
    <row r="7513" spans="1:2">
      <c r="A7513" s="321" t="s">
        <v>15830</v>
      </c>
      <c r="B7513" s="321" t="s">
        <v>15831</v>
      </c>
    </row>
    <row r="7514" spans="1:2">
      <c r="A7514" s="321" t="s">
        <v>15832</v>
      </c>
      <c r="B7514" s="321" t="s">
        <v>15833</v>
      </c>
    </row>
    <row r="7515" spans="1:2">
      <c r="A7515" s="321" t="s">
        <v>15834</v>
      </c>
      <c r="B7515" s="321" t="s">
        <v>15835</v>
      </c>
    </row>
    <row r="7516" spans="1:2">
      <c r="A7516" s="321" t="s">
        <v>15836</v>
      </c>
      <c r="B7516" s="321" t="s">
        <v>15837</v>
      </c>
    </row>
    <row r="7517" spans="1:2">
      <c r="A7517" s="321" t="s">
        <v>15838</v>
      </c>
      <c r="B7517" s="321" t="s">
        <v>15839</v>
      </c>
    </row>
    <row r="7518" spans="1:2">
      <c r="A7518" s="321" t="s">
        <v>15840</v>
      </c>
      <c r="B7518" s="321" t="s">
        <v>15841</v>
      </c>
    </row>
    <row r="7519" spans="1:2">
      <c r="A7519" s="321" t="s">
        <v>15842</v>
      </c>
      <c r="B7519" s="321" t="s">
        <v>15843</v>
      </c>
    </row>
    <row r="7520" spans="1:2">
      <c r="A7520" s="321" t="s">
        <v>15844</v>
      </c>
      <c r="B7520" s="321" t="s">
        <v>15845</v>
      </c>
    </row>
    <row r="7521" spans="1:2">
      <c r="A7521" s="321" t="s">
        <v>15846</v>
      </c>
      <c r="B7521" s="321" t="s">
        <v>15847</v>
      </c>
    </row>
    <row r="7522" spans="1:2">
      <c r="A7522" s="321" t="s">
        <v>15848</v>
      </c>
      <c r="B7522" s="321" t="s">
        <v>15849</v>
      </c>
    </row>
    <row r="7523" spans="1:2">
      <c r="A7523" s="321" t="s">
        <v>15850</v>
      </c>
      <c r="B7523" s="321" t="s">
        <v>15851</v>
      </c>
    </row>
    <row r="7524" spans="1:2">
      <c r="A7524" s="321" t="s">
        <v>15852</v>
      </c>
      <c r="B7524" s="321" t="s">
        <v>15853</v>
      </c>
    </row>
    <row r="7525" spans="1:2">
      <c r="A7525" s="321" t="s">
        <v>15854</v>
      </c>
      <c r="B7525" s="321" t="s">
        <v>15855</v>
      </c>
    </row>
    <row r="7526" spans="1:2">
      <c r="A7526" s="321" t="s">
        <v>15856</v>
      </c>
      <c r="B7526" s="321" t="s">
        <v>15857</v>
      </c>
    </row>
    <row r="7527" spans="1:2">
      <c r="A7527" s="321" t="s">
        <v>15858</v>
      </c>
      <c r="B7527" s="321" t="s">
        <v>15859</v>
      </c>
    </row>
    <row r="7528" spans="1:2">
      <c r="A7528" s="321" t="s">
        <v>15860</v>
      </c>
      <c r="B7528" s="321" t="s">
        <v>15861</v>
      </c>
    </row>
    <row r="7529" spans="1:2">
      <c r="A7529" s="321" t="s">
        <v>15862</v>
      </c>
      <c r="B7529" s="321" t="s">
        <v>15863</v>
      </c>
    </row>
    <row r="7530" spans="1:2">
      <c r="A7530" s="321" t="s">
        <v>15864</v>
      </c>
      <c r="B7530" s="321" t="s">
        <v>15865</v>
      </c>
    </row>
    <row r="7531" spans="1:2">
      <c r="A7531" s="321" t="s">
        <v>15866</v>
      </c>
      <c r="B7531" s="321" t="s">
        <v>15867</v>
      </c>
    </row>
    <row r="7532" spans="1:2">
      <c r="A7532" s="321" t="s">
        <v>15868</v>
      </c>
      <c r="B7532" s="321" t="s">
        <v>15869</v>
      </c>
    </row>
    <row r="7533" spans="1:2">
      <c r="A7533" s="321" t="s">
        <v>15870</v>
      </c>
      <c r="B7533" s="321" t="s">
        <v>15871</v>
      </c>
    </row>
    <row r="7534" spans="1:2">
      <c r="A7534" s="321" t="s">
        <v>15872</v>
      </c>
      <c r="B7534" s="321" t="s">
        <v>15873</v>
      </c>
    </row>
    <row r="7535" spans="1:2">
      <c r="A7535" s="321" t="s">
        <v>15874</v>
      </c>
      <c r="B7535" s="321" t="s">
        <v>15875</v>
      </c>
    </row>
    <row r="7536" spans="1:2">
      <c r="A7536" s="321" t="s">
        <v>15876</v>
      </c>
      <c r="B7536" s="321" t="s">
        <v>15877</v>
      </c>
    </row>
    <row r="7537" spans="1:2">
      <c r="A7537" s="321" t="s">
        <v>15878</v>
      </c>
      <c r="B7537" s="321" t="s">
        <v>15879</v>
      </c>
    </row>
    <row r="7538" spans="1:2">
      <c r="A7538" s="321" t="s">
        <v>15880</v>
      </c>
      <c r="B7538" s="321" t="s">
        <v>15881</v>
      </c>
    </row>
    <row r="7539" spans="1:2">
      <c r="A7539" s="321" t="s">
        <v>15882</v>
      </c>
      <c r="B7539" s="321" t="s">
        <v>15883</v>
      </c>
    </row>
    <row r="7540" spans="1:2">
      <c r="A7540" s="321" t="s">
        <v>15884</v>
      </c>
      <c r="B7540" s="321" t="s">
        <v>15885</v>
      </c>
    </row>
    <row r="7541" spans="1:2">
      <c r="A7541" s="321" t="s">
        <v>15886</v>
      </c>
      <c r="B7541" s="321" t="s">
        <v>15887</v>
      </c>
    </row>
    <row r="7542" spans="1:2">
      <c r="A7542" s="321" t="s">
        <v>15888</v>
      </c>
      <c r="B7542" s="321" t="s">
        <v>15889</v>
      </c>
    </row>
    <row r="7543" spans="1:2">
      <c r="A7543" s="321" t="s">
        <v>15890</v>
      </c>
      <c r="B7543" s="321" t="s">
        <v>15891</v>
      </c>
    </row>
    <row r="7544" spans="1:2">
      <c r="A7544" s="321" t="s">
        <v>15892</v>
      </c>
      <c r="B7544" s="321" t="s">
        <v>15893</v>
      </c>
    </row>
    <row r="7545" spans="1:2">
      <c r="A7545" s="321" t="s">
        <v>15894</v>
      </c>
      <c r="B7545" s="321" t="s">
        <v>15895</v>
      </c>
    </row>
    <row r="7546" spans="1:2">
      <c r="A7546" s="321" t="s">
        <v>15896</v>
      </c>
      <c r="B7546" s="321" t="s">
        <v>15897</v>
      </c>
    </row>
    <row r="7547" spans="1:2">
      <c r="A7547" s="321" t="s">
        <v>15898</v>
      </c>
      <c r="B7547" s="321" t="s">
        <v>15899</v>
      </c>
    </row>
    <row r="7548" spans="1:2">
      <c r="A7548" s="321" t="s">
        <v>15900</v>
      </c>
      <c r="B7548" s="321" t="s">
        <v>15901</v>
      </c>
    </row>
    <row r="7549" spans="1:2">
      <c r="A7549" s="321" t="s">
        <v>15902</v>
      </c>
      <c r="B7549" s="321" t="s">
        <v>15903</v>
      </c>
    </row>
    <row r="7550" spans="1:2">
      <c r="A7550" s="321" t="s">
        <v>15904</v>
      </c>
      <c r="B7550" s="321" t="s">
        <v>15905</v>
      </c>
    </row>
    <row r="7551" spans="1:2">
      <c r="A7551" s="321" t="s">
        <v>15906</v>
      </c>
      <c r="B7551" s="321" t="s">
        <v>15907</v>
      </c>
    </row>
    <row r="7552" spans="1:2">
      <c r="A7552" s="321" t="s">
        <v>15908</v>
      </c>
      <c r="B7552" s="321" t="s">
        <v>15909</v>
      </c>
    </row>
    <row r="7553" spans="1:2">
      <c r="A7553" s="321" t="s">
        <v>15910</v>
      </c>
      <c r="B7553" s="321" t="s">
        <v>15911</v>
      </c>
    </row>
    <row r="7554" spans="1:2">
      <c r="A7554" s="321" t="s">
        <v>15912</v>
      </c>
      <c r="B7554" s="321" t="s">
        <v>15913</v>
      </c>
    </row>
    <row r="7555" spans="1:2">
      <c r="A7555" s="321" t="s">
        <v>15914</v>
      </c>
      <c r="B7555" s="321" t="s">
        <v>15915</v>
      </c>
    </row>
    <row r="7556" spans="1:2">
      <c r="A7556" s="321" t="s">
        <v>15916</v>
      </c>
      <c r="B7556" s="321" t="s">
        <v>15917</v>
      </c>
    </row>
    <row r="7557" spans="1:2">
      <c r="A7557" s="321" t="s">
        <v>15918</v>
      </c>
      <c r="B7557" s="321" t="s">
        <v>15919</v>
      </c>
    </row>
    <row r="7558" spans="1:2">
      <c r="A7558" s="321" t="s">
        <v>15920</v>
      </c>
      <c r="B7558" s="321" t="s">
        <v>15921</v>
      </c>
    </row>
    <row r="7559" spans="1:2">
      <c r="A7559" s="321" t="s">
        <v>15922</v>
      </c>
      <c r="B7559" s="321" t="s">
        <v>15923</v>
      </c>
    </row>
    <row r="7560" spans="1:2">
      <c r="A7560" s="321" t="s">
        <v>15924</v>
      </c>
      <c r="B7560" s="321" t="s">
        <v>15925</v>
      </c>
    </row>
    <row r="7561" spans="1:2">
      <c r="A7561" s="321" t="s">
        <v>15926</v>
      </c>
      <c r="B7561" s="321" t="s">
        <v>15927</v>
      </c>
    </row>
    <row r="7562" spans="1:2">
      <c r="A7562" s="321" t="s">
        <v>15928</v>
      </c>
      <c r="B7562" s="321" t="s">
        <v>15929</v>
      </c>
    </row>
    <row r="7563" spans="1:2">
      <c r="A7563" s="321" t="s">
        <v>15930</v>
      </c>
      <c r="B7563" s="321" t="s">
        <v>15931</v>
      </c>
    </row>
    <row r="7564" spans="1:2">
      <c r="A7564" s="321" t="s">
        <v>15932</v>
      </c>
      <c r="B7564" s="321" t="s">
        <v>15933</v>
      </c>
    </row>
    <row r="7565" spans="1:2">
      <c r="A7565" s="321" t="s">
        <v>15934</v>
      </c>
      <c r="B7565" s="321" t="s">
        <v>15935</v>
      </c>
    </row>
    <row r="7566" spans="1:2">
      <c r="A7566" s="321" t="s">
        <v>15936</v>
      </c>
      <c r="B7566" s="321" t="s">
        <v>15937</v>
      </c>
    </row>
    <row r="7567" spans="1:2">
      <c r="A7567" s="321" t="s">
        <v>15938</v>
      </c>
      <c r="B7567" s="321" t="s">
        <v>15939</v>
      </c>
    </row>
    <row r="7568" spans="1:2">
      <c r="A7568" s="321" t="s">
        <v>15940</v>
      </c>
      <c r="B7568" s="321" t="s">
        <v>15941</v>
      </c>
    </row>
    <row r="7569" spans="1:2">
      <c r="A7569" s="321" t="s">
        <v>15942</v>
      </c>
      <c r="B7569" s="321" t="s">
        <v>15943</v>
      </c>
    </row>
    <row r="7570" spans="1:2">
      <c r="A7570" s="321" t="s">
        <v>15944</v>
      </c>
      <c r="B7570" s="321" t="s">
        <v>15945</v>
      </c>
    </row>
    <row r="7571" spans="1:2">
      <c r="A7571" s="321" t="s">
        <v>15946</v>
      </c>
      <c r="B7571" s="321" t="s">
        <v>15947</v>
      </c>
    </row>
    <row r="7572" spans="1:2">
      <c r="A7572" s="321" t="s">
        <v>15948</v>
      </c>
      <c r="B7572" s="321" t="s">
        <v>15949</v>
      </c>
    </row>
    <row r="7573" spans="1:2">
      <c r="A7573" s="321" t="s">
        <v>15950</v>
      </c>
      <c r="B7573" s="321" t="s">
        <v>15951</v>
      </c>
    </row>
    <row r="7574" spans="1:2">
      <c r="A7574" s="321" t="s">
        <v>15952</v>
      </c>
      <c r="B7574" s="321" t="s">
        <v>15953</v>
      </c>
    </row>
    <row r="7575" spans="1:2">
      <c r="A7575" s="321" t="s">
        <v>15954</v>
      </c>
      <c r="B7575" s="321" t="s">
        <v>15955</v>
      </c>
    </row>
    <row r="7576" spans="1:2">
      <c r="A7576" s="321" t="s">
        <v>15956</v>
      </c>
      <c r="B7576" s="321" t="s">
        <v>15957</v>
      </c>
    </row>
    <row r="7577" spans="1:2">
      <c r="A7577" s="321" t="s">
        <v>15958</v>
      </c>
      <c r="B7577" s="321" t="s">
        <v>15959</v>
      </c>
    </row>
    <row r="7578" spans="1:2">
      <c r="A7578" s="321" t="s">
        <v>15960</v>
      </c>
      <c r="B7578" s="321" t="s">
        <v>15961</v>
      </c>
    </row>
    <row r="7579" spans="1:2">
      <c r="A7579" s="321" t="s">
        <v>15962</v>
      </c>
      <c r="B7579" s="321" t="s">
        <v>15963</v>
      </c>
    </row>
    <row r="7580" spans="1:2">
      <c r="A7580" s="321" t="s">
        <v>15964</v>
      </c>
      <c r="B7580" s="321" t="s">
        <v>15965</v>
      </c>
    </row>
    <row r="7581" spans="1:2">
      <c r="A7581" s="321" t="s">
        <v>15966</v>
      </c>
      <c r="B7581" s="321" t="s">
        <v>15967</v>
      </c>
    </row>
    <row r="7582" spans="1:2">
      <c r="A7582" s="321" t="s">
        <v>15968</v>
      </c>
      <c r="B7582" s="321" t="s">
        <v>15969</v>
      </c>
    </row>
    <row r="7583" spans="1:2">
      <c r="A7583" s="321" t="s">
        <v>15970</v>
      </c>
      <c r="B7583" s="321" t="s">
        <v>15971</v>
      </c>
    </row>
    <row r="7584" spans="1:2">
      <c r="A7584" s="321" t="s">
        <v>15972</v>
      </c>
      <c r="B7584" s="321" t="s">
        <v>15973</v>
      </c>
    </row>
    <row r="7585" spans="1:2">
      <c r="A7585" s="321" t="s">
        <v>15974</v>
      </c>
      <c r="B7585" s="321" t="s">
        <v>15975</v>
      </c>
    </row>
    <row r="7586" spans="1:2">
      <c r="A7586" s="321" t="s">
        <v>15976</v>
      </c>
      <c r="B7586" s="321" t="s">
        <v>15977</v>
      </c>
    </row>
    <row r="7587" spans="1:2">
      <c r="A7587" s="321" t="s">
        <v>15978</v>
      </c>
      <c r="B7587" s="321" t="s">
        <v>15979</v>
      </c>
    </row>
    <row r="7588" spans="1:2">
      <c r="A7588" s="321" t="s">
        <v>15980</v>
      </c>
      <c r="B7588" s="321" t="s">
        <v>15981</v>
      </c>
    </row>
    <row r="7589" spans="1:2">
      <c r="A7589" s="321" t="s">
        <v>15982</v>
      </c>
      <c r="B7589" s="321" t="s">
        <v>15983</v>
      </c>
    </row>
    <row r="7590" spans="1:2">
      <c r="A7590" s="321" t="s">
        <v>15984</v>
      </c>
      <c r="B7590" s="321" t="s">
        <v>15985</v>
      </c>
    </row>
    <row r="7591" spans="1:2">
      <c r="A7591" s="321" t="s">
        <v>15986</v>
      </c>
      <c r="B7591" s="321" t="s">
        <v>15987</v>
      </c>
    </row>
    <row r="7592" spans="1:2">
      <c r="A7592" s="321" t="s">
        <v>15988</v>
      </c>
      <c r="B7592" s="321" t="s">
        <v>15989</v>
      </c>
    </row>
    <row r="7593" spans="1:2">
      <c r="A7593" s="321" t="s">
        <v>15990</v>
      </c>
      <c r="B7593" s="321" t="s">
        <v>15991</v>
      </c>
    </row>
    <row r="7594" spans="1:2">
      <c r="A7594" s="321" t="s">
        <v>15992</v>
      </c>
      <c r="B7594" s="321" t="s">
        <v>15993</v>
      </c>
    </row>
    <row r="7595" spans="1:2">
      <c r="A7595" s="321" t="s">
        <v>15994</v>
      </c>
      <c r="B7595" s="321" t="s">
        <v>15995</v>
      </c>
    </row>
    <row r="7596" spans="1:2">
      <c r="A7596" s="321" t="s">
        <v>15996</v>
      </c>
      <c r="B7596" s="321" t="s">
        <v>15997</v>
      </c>
    </row>
    <row r="7597" spans="1:2">
      <c r="A7597" s="321" t="s">
        <v>15998</v>
      </c>
      <c r="B7597" s="321" t="s">
        <v>15999</v>
      </c>
    </row>
    <row r="7598" spans="1:2">
      <c r="A7598" s="321" t="s">
        <v>16000</v>
      </c>
      <c r="B7598" s="321" t="s">
        <v>16001</v>
      </c>
    </row>
    <row r="7599" spans="1:2">
      <c r="A7599" s="321" t="s">
        <v>16002</v>
      </c>
      <c r="B7599" s="321" t="s">
        <v>16003</v>
      </c>
    </row>
    <row r="7600" spans="1:2">
      <c r="A7600" s="321" t="s">
        <v>16004</v>
      </c>
      <c r="B7600" s="321" t="s">
        <v>16005</v>
      </c>
    </row>
    <row r="7601" spans="1:2">
      <c r="A7601" s="321" t="s">
        <v>16006</v>
      </c>
      <c r="B7601" s="321" t="s">
        <v>16007</v>
      </c>
    </row>
    <row r="7602" spans="1:2">
      <c r="A7602" s="321" t="s">
        <v>16008</v>
      </c>
      <c r="B7602" s="321" t="s">
        <v>16009</v>
      </c>
    </row>
    <row r="7603" spans="1:2">
      <c r="A7603" s="321" t="s">
        <v>16010</v>
      </c>
      <c r="B7603" s="321" t="s">
        <v>16011</v>
      </c>
    </row>
    <row r="7604" spans="1:2">
      <c r="A7604" s="321" t="s">
        <v>16012</v>
      </c>
      <c r="B7604" s="321" t="s">
        <v>16013</v>
      </c>
    </row>
    <row r="7605" spans="1:2">
      <c r="A7605" s="321" t="s">
        <v>16014</v>
      </c>
      <c r="B7605" s="321" t="s">
        <v>16015</v>
      </c>
    </row>
    <row r="7606" spans="1:2">
      <c r="A7606" s="321" t="s">
        <v>16016</v>
      </c>
      <c r="B7606" s="321" t="s">
        <v>16017</v>
      </c>
    </row>
    <row r="7607" spans="1:2">
      <c r="A7607" s="321" t="s">
        <v>16018</v>
      </c>
      <c r="B7607" s="321" t="s">
        <v>16019</v>
      </c>
    </row>
    <row r="7608" spans="1:2">
      <c r="A7608" s="321" t="s">
        <v>16020</v>
      </c>
      <c r="B7608" s="321" t="s">
        <v>16021</v>
      </c>
    </row>
    <row r="7609" spans="1:2">
      <c r="A7609" s="321" t="s">
        <v>16022</v>
      </c>
      <c r="B7609" s="321" t="s">
        <v>16023</v>
      </c>
    </row>
    <row r="7610" spans="1:2">
      <c r="A7610" s="321" t="s">
        <v>16024</v>
      </c>
      <c r="B7610" s="321" t="s">
        <v>16025</v>
      </c>
    </row>
    <row r="7611" spans="1:2">
      <c r="A7611" s="321" t="s">
        <v>16026</v>
      </c>
      <c r="B7611" s="321" t="s">
        <v>16027</v>
      </c>
    </row>
    <row r="7612" spans="1:2">
      <c r="A7612" s="321" t="s">
        <v>16028</v>
      </c>
      <c r="B7612" s="321" t="s">
        <v>16029</v>
      </c>
    </row>
    <row r="7613" spans="1:2">
      <c r="A7613" s="321" t="s">
        <v>16030</v>
      </c>
      <c r="B7613" s="321" t="s">
        <v>16031</v>
      </c>
    </row>
    <row r="7614" spans="1:2">
      <c r="A7614" s="321" t="s">
        <v>16032</v>
      </c>
      <c r="B7614" s="321" t="s">
        <v>16033</v>
      </c>
    </row>
    <row r="7615" spans="1:2">
      <c r="A7615" s="321" t="s">
        <v>16034</v>
      </c>
      <c r="B7615" s="321" t="s">
        <v>16035</v>
      </c>
    </row>
    <row r="7616" spans="1:2">
      <c r="A7616" s="321" t="s">
        <v>16036</v>
      </c>
      <c r="B7616" s="321" t="s">
        <v>16037</v>
      </c>
    </row>
    <row r="7617" spans="1:2">
      <c r="A7617" s="321" t="s">
        <v>16038</v>
      </c>
      <c r="B7617" s="321" t="s">
        <v>16039</v>
      </c>
    </row>
    <row r="7618" spans="1:2">
      <c r="A7618" s="321" t="s">
        <v>16040</v>
      </c>
      <c r="B7618" s="321" t="s">
        <v>16041</v>
      </c>
    </row>
    <row r="7619" spans="1:2">
      <c r="A7619" s="321" t="s">
        <v>16042</v>
      </c>
      <c r="B7619" s="321" t="s">
        <v>16043</v>
      </c>
    </row>
    <row r="7620" spans="1:2">
      <c r="A7620" s="321" t="s">
        <v>16044</v>
      </c>
      <c r="B7620" s="321" t="s">
        <v>16045</v>
      </c>
    </row>
    <row r="7621" spans="1:2">
      <c r="A7621" s="321" t="s">
        <v>16046</v>
      </c>
      <c r="B7621" s="321" t="s">
        <v>16047</v>
      </c>
    </row>
    <row r="7622" spans="1:2">
      <c r="A7622" s="321" t="s">
        <v>16048</v>
      </c>
      <c r="B7622" s="321" t="s">
        <v>16049</v>
      </c>
    </row>
    <row r="7623" spans="1:2">
      <c r="A7623" s="321" t="s">
        <v>16050</v>
      </c>
      <c r="B7623" s="321" t="s">
        <v>16051</v>
      </c>
    </row>
    <row r="7624" spans="1:2">
      <c r="A7624" s="321" t="s">
        <v>16052</v>
      </c>
      <c r="B7624" s="321" t="s">
        <v>16053</v>
      </c>
    </row>
    <row r="7625" spans="1:2">
      <c r="A7625" s="321" t="s">
        <v>16054</v>
      </c>
      <c r="B7625" s="321" t="s">
        <v>16055</v>
      </c>
    </row>
    <row r="7626" spans="1:2">
      <c r="A7626" s="321" t="s">
        <v>16056</v>
      </c>
      <c r="B7626" s="321" t="s">
        <v>16057</v>
      </c>
    </row>
    <row r="7627" spans="1:2">
      <c r="A7627" s="321" t="s">
        <v>16058</v>
      </c>
      <c r="B7627" s="321" t="s">
        <v>16059</v>
      </c>
    </row>
    <row r="7628" spans="1:2">
      <c r="A7628" s="321" t="s">
        <v>16060</v>
      </c>
      <c r="B7628" s="321" t="s">
        <v>16061</v>
      </c>
    </row>
    <row r="7629" spans="1:2">
      <c r="A7629" s="321" t="s">
        <v>16062</v>
      </c>
      <c r="B7629" s="321" t="s">
        <v>16063</v>
      </c>
    </row>
    <row r="7630" spans="1:2">
      <c r="A7630" s="321" t="s">
        <v>16064</v>
      </c>
      <c r="B7630" s="321" t="s">
        <v>16065</v>
      </c>
    </row>
    <row r="7631" spans="1:2">
      <c r="A7631" s="321" t="s">
        <v>16066</v>
      </c>
      <c r="B7631" s="321" t="s">
        <v>16067</v>
      </c>
    </row>
    <row r="7632" spans="1:2">
      <c r="A7632" s="321" t="s">
        <v>16068</v>
      </c>
      <c r="B7632" s="321" t="s">
        <v>16069</v>
      </c>
    </row>
    <row r="7633" spans="1:2">
      <c r="A7633" s="321" t="s">
        <v>16070</v>
      </c>
      <c r="B7633" s="321" t="s">
        <v>16071</v>
      </c>
    </row>
    <row r="7634" spans="1:2">
      <c r="A7634" s="321" t="s">
        <v>16072</v>
      </c>
      <c r="B7634" s="321" t="s">
        <v>16073</v>
      </c>
    </row>
    <row r="7635" spans="1:2">
      <c r="A7635" s="321" t="s">
        <v>16074</v>
      </c>
      <c r="B7635" s="321" t="s">
        <v>16075</v>
      </c>
    </row>
    <row r="7636" spans="1:2">
      <c r="A7636" s="321" t="s">
        <v>16076</v>
      </c>
      <c r="B7636" s="321" t="s">
        <v>16077</v>
      </c>
    </row>
    <row r="7637" spans="1:2">
      <c r="A7637" s="321" t="s">
        <v>16078</v>
      </c>
      <c r="B7637" s="321" t="s">
        <v>16079</v>
      </c>
    </row>
    <row r="7638" spans="1:2">
      <c r="A7638" s="321" t="s">
        <v>16080</v>
      </c>
      <c r="B7638" s="321" t="s">
        <v>16081</v>
      </c>
    </row>
    <row r="7639" spans="1:2">
      <c r="A7639" s="321" t="s">
        <v>16082</v>
      </c>
      <c r="B7639" s="321" t="s">
        <v>16083</v>
      </c>
    </row>
    <row r="7640" spans="1:2">
      <c r="A7640" s="321" t="s">
        <v>16084</v>
      </c>
      <c r="B7640" s="321" t="s">
        <v>16085</v>
      </c>
    </row>
    <row r="7641" spans="1:2">
      <c r="A7641" s="321" t="s">
        <v>16086</v>
      </c>
      <c r="B7641" s="321" t="s">
        <v>16087</v>
      </c>
    </row>
    <row r="7642" spans="1:2">
      <c r="A7642" s="321" t="s">
        <v>16088</v>
      </c>
      <c r="B7642" s="321" t="s">
        <v>16089</v>
      </c>
    </row>
    <row r="7643" spans="1:2">
      <c r="A7643" s="321" t="s">
        <v>16090</v>
      </c>
      <c r="B7643" s="321" t="s">
        <v>16091</v>
      </c>
    </row>
    <row r="7644" spans="1:2">
      <c r="A7644" s="321" t="s">
        <v>16092</v>
      </c>
      <c r="B7644" s="321" t="s">
        <v>16093</v>
      </c>
    </row>
    <row r="7645" spans="1:2">
      <c r="A7645" s="321" t="s">
        <v>16094</v>
      </c>
      <c r="B7645" s="321" t="s">
        <v>16095</v>
      </c>
    </row>
    <row r="7646" spans="1:2">
      <c r="A7646" s="321" t="s">
        <v>16096</v>
      </c>
      <c r="B7646" s="321" t="s">
        <v>16097</v>
      </c>
    </row>
    <row r="7647" spans="1:2">
      <c r="A7647" s="321" t="s">
        <v>16098</v>
      </c>
      <c r="B7647" s="321" t="s">
        <v>16099</v>
      </c>
    </row>
    <row r="7648" spans="1:2">
      <c r="A7648" s="321" t="s">
        <v>16100</v>
      </c>
      <c r="B7648" s="321" t="s">
        <v>16101</v>
      </c>
    </row>
    <row r="7649" spans="1:2">
      <c r="A7649" s="321" t="s">
        <v>16102</v>
      </c>
      <c r="B7649" s="321" t="s">
        <v>16103</v>
      </c>
    </row>
    <row r="7650" spans="1:2">
      <c r="A7650" s="321" t="s">
        <v>16104</v>
      </c>
      <c r="B7650" s="321" t="s">
        <v>16105</v>
      </c>
    </row>
    <row r="7651" spans="1:2">
      <c r="A7651" s="321" t="s">
        <v>16106</v>
      </c>
      <c r="B7651" s="321" t="s">
        <v>16107</v>
      </c>
    </row>
    <row r="7652" spans="1:2">
      <c r="A7652" s="321" t="s">
        <v>16108</v>
      </c>
      <c r="B7652" s="321" t="s">
        <v>16109</v>
      </c>
    </row>
    <row r="7653" spans="1:2">
      <c r="A7653" s="321" t="s">
        <v>16110</v>
      </c>
      <c r="B7653" s="321" t="s">
        <v>16111</v>
      </c>
    </row>
    <row r="7654" spans="1:2">
      <c r="A7654" s="321" t="s">
        <v>16112</v>
      </c>
      <c r="B7654" s="321" t="s">
        <v>16113</v>
      </c>
    </row>
    <row r="7655" spans="1:2">
      <c r="A7655" s="321" t="s">
        <v>16114</v>
      </c>
      <c r="B7655" s="321" t="s">
        <v>16115</v>
      </c>
    </row>
    <row r="7656" spans="1:2">
      <c r="A7656" s="321" t="s">
        <v>16116</v>
      </c>
      <c r="B7656" s="321" t="s">
        <v>16117</v>
      </c>
    </row>
    <row r="7657" spans="1:2">
      <c r="A7657" s="321" t="s">
        <v>16118</v>
      </c>
      <c r="B7657" s="321" t="s">
        <v>16119</v>
      </c>
    </row>
    <row r="7658" spans="1:2">
      <c r="A7658" s="321" t="s">
        <v>16120</v>
      </c>
      <c r="B7658" s="321" t="s">
        <v>16121</v>
      </c>
    </row>
    <row r="7659" spans="1:2">
      <c r="A7659" s="321" t="s">
        <v>16122</v>
      </c>
      <c r="B7659" s="321" t="s">
        <v>16123</v>
      </c>
    </row>
    <row r="7660" spans="1:2">
      <c r="A7660" s="321" t="s">
        <v>16124</v>
      </c>
      <c r="B7660" s="321" t="s">
        <v>16125</v>
      </c>
    </row>
    <row r="7661" spans="1:2">
      <c r="A7661" s="321" t="s">
        <v>16126</v>
      </c>
      <c r="B7661" s="321" t="s">
        <v>16127</v>
      </c>
    </row>
    <row r="7662" spans="1:2">
      <c r="A7662" s="321" t="s">
        <v>16128</v>
      </c>
      <c r="B7662" s="321" t="s">
        <v>16129</v>
      </c>
    </row>
    <row r="7663" spans="1:2">
      <c r="A7663" s="321" t="s">
        <v>16130</v>
      </c>
      <c r="B7663" s="321" t="s">
        <v>16131</v>
      </c>
    </row>
    <row r="7664" spans="1:2">
      <c r="A7664" s="321" t="s">
        <v>16132</v>
      </c>
      <c r="B7664" s="321" t="s">
        <v>16133</v>
      </c>
    </row>
    <row r="7665" spans="1:2">
      <c r="A7665" s="321" t="s">
        <v>16134</v>
      </c>
      <c r="B7665" s="321" t="s">
        <v>16135</v>
      </c>
    </row>
    <row r="7666" spans="1:2">
      <c r="A7666" s="321" t="s">
        <v>16136</v>
      </c>
      <c r="B7666" s="321" t="s">
        <v>16137</v>
      </c>
    </row>
    <row r="7667" spans="1:2">
      <c r="A7667" s="321" t="s">
        <v>16138</v>
      </c>
      <c r="B7667" s="321" t="s">
        <v>16139</v>
      </c>
    </row>
    <row r="7668" spans="1:2">
      <c r="A7668" s="321" t="s">
        <v>16140</v>
      </c>
      <c r="B7668" s="321" t="s">
        <v>16141</v>
      </c>
    </row>
    <row r="7669" spans="1:2">
      <c r="A7669" s="321" t="s">
        <v>16142</v>
      </c>
      <c r="B7669" s="321" t="s">
        <v>16143</v>
      </c>
    </row>
    <row r="7670" spans="1:2">
      <c r="A7670" s="321" t="s">
        <v>16144</v>
      </c>
      <c r="B7670" s="321" t="s">
        <v>16145</v>
      </c>
    </row>
    <row r="7671" spans="1:2">
      <c r="A7671" s="321" t="s">
        <v>16146</v>
      </c>
      <c r="B7671" s="321" t="s">
        <v>16147</v>
      </c>
    </row>
    <row r="7672" spans="1:2">
      <c r="A7672" s="321" t="s">
        <v>16148</v>
      </c>
      <c r="B7672" s="321" t="s">
        <v>16149</v>
      </c>
    </row>
    <row r="7673" spans="1:2">
      <c r="A7673" s="321" t="s">
        <v>16150</v>
      </c>
      <c r="B7673" s="321" t="s">
        <v>16151</v>
      </c>
    </row>
    <row r="7674" spans="1:2">
      <c r="A7674" s="321" t="s">
        <v>16152</v>
      </c>
      <c r="B7674" s="321" t="s">
        <v>16153</v>
      </c>
    </row>
    <row r="7675" spans="1:2">
      <c r="A7675" s="321" t="s">
        <v>16154</v>
      </c>
      <c r="B7675" s="321" t="s">
        <v>16155</v>
      </c>
    </row>
    <row r="7676" spans="1:2">
      <c r="A7676" s="321" t="s">
        <v>16156</v>
      </c>
      <c r="B7676" s="321" t="s">
        <v>16157</v>
      </c>
    </row>
    <row r="7677" spans="1:2">
      <c r="A7677" s="321" t="s">
        <v>16158</v>
      </c>
      <c r="B7677" s="321" t="s">
        <v>16159</v>
      </c>
    </row>
    <row r="7678" spans="1:2">
      <c r="A7678" s="321" t="s">
        <v>16160</v>
      </c>
      <c r="B7678" s="321" t="s">
        <v>16161</v>
      </c>
    </row>
    <row r="7679" spans="1:2">
      <c r="A7679" s="321" t="s">
        <v>16162</v>
      </c>
      <c r="B7679" s="321" t="s">
        <v>16163</v>
      </c>
    </row>
    <row r="7680" spans="1:2">
      <c r="A7680" s="321" t="s">
        <v>16164</v>
      </c>
      <c r="B7680" s="321" t="s">
        <v>16165</v>
      </c>
    </row>
    <row r="7681" spans="1:2">
      <c r="A7681" s="321" t="s">
        <v>16166</v>
      </c>
      <c r="B7681" s="321" t="s">
        <v>16167</v>
      </c>
    </row>
    <row r="7682" spans="1:2">
      <c r="A7682" s="321" t="s">
        <v>16168</v>
      </c>
      <c r="B7682" s="321" t="s">
        <v>16169</v>
      </c>
    </row>
    <row r="7683" spans="1:2">
      <c r="A7683" s="321" t="s">
        <v>16170</v>
      </c>
      <c r="B7683" s="321" t="s">
        <v>16171</v>
      </c>
    </row>
    <row r="7684" spans="1:2">
      <c r="A7684" s="321" t="s">
        <v>16172</v>
      </c>
      <c r="B7684" s="321" t="s">
        <v>16173</v>
      </c>
    </row>
    <row r="7685" spans="1:2">
      <c r="A7685" s="321" t="s">
        <v>16174</v>
      </c>
      <c r="B7685" s="321" t="s">
        <v>16175</v>
      </c>
    </row>
    <row r="7686" spans="1:2">
      <c r="A7686" s="321" t="s">
        <v>16176</v>
      </c>
      <c r="B7686" s="321" t="s">
        <v>16177</v>
      </c>
    </row>
    <row r="7687" spans="1:2">
      <c r="A7687" s="321" t="s">
        <v>16178</v>
      </c>
      <c r="B7687" s="321" t="s">
        <v>16179</v>
      </c>
    </row>
    <row r="7688" spans="1:2">
      <c r="A7688" s="321" t="s">
        <v>16180</v>
      </c>
      <c r="B7688" s="321" t="s">
        <v>16181</v>
      </c>
    </row>
    <row r="7689" spans="1:2">
      <c r="A7689" s="321" t="s">
        <v>16182</v>
      </c>
      <c r="B7689" s="321" t="s">
        <v>16183</v>
      </c>
    </row>
    <row r="7690" spans="1:2">
      <c r="A7690" s="321" t="s">
        <v>16184</v>
      </c>
      <c r="B7690" s="321" t="s">
        <v>16185</v>
      </c>
    </row>
    <row r="7691" spans="1:2">
      <c r="A7691" s="321" t="s">
        <v>16186</v>
      </c>
      <c r="B7691" s="321" t="s">
        <v>16187</v>
      </c>
    </row>
    <row r="7692" spans="1:2">
      <c r="A7692" s="321" t="s">
        <v>16188</v>
      </c>
      <c r="B7692" s="321" t="s">
        <v>16189</v>
      </c>
    </row>
    <row r="7693" spans="1:2">
      <c r="A7693" s="321" t="s">
        <v>16190</v>
      </c>
      <c r="B7693" s="321" t="s">
        <v>16191</v>
      </c>
    </row>
    <row r="7694" spans="1:2">
      <c r="A7694" s="321" t="s">
        <v>16192</v>
      </c>
      <c r="B7694" s="321" t="s">
        <v>16193</v>
      </c>
    </row>
    <row r="7695" spans="1:2">
      <c r="A7695" s="321" t="s">
        <v>16194</v>
      </c>
      <c r="B7695" s="321" t="s">
        <v>16195</v>
      </c>
    </row>
    <row r="7696" spans="1:2">
      <c r="A7696" s="321" t="s">
        <v>16196</v>
      </c>
      <c r="B7696" s="321" t="s">
        <v>16197</v>
      </c>
    </row>
    <row r="7697" spans="1:2">
      <c r="A7697" s="321" t="s">
        <v>16198</v>
      </c>
      <c r="B7697" s="321" t="s">
        <v>16199</v>
      </c>
    </row>
    <row r="7698" spans="1:2">
      <c r="A7698" s="321" t="s">
        <v>16200</v>
      </c>
      <c r="B7698" s="321" t="s">
        <v>16201</v>
      </c>
    </row>
    <row r="7699" spans="1:2">
      <c r="A7699" s="321" t="s">
        <v>16202</v>
      </c>
      <c r="B7699" s="321" t="s">
        <v>16203</v>
      </c>
    </row>
    <row r="7700" spans="1:2">
      <c r="A7700" s="321" t="s">
        <v>16204</v>
      </c>
      <c r="B7700" s="321" t="s">
        <v>16205</v>
      </c>
    </row>
    <row r="7701" spans="1:2">
      <c r="A7701" s="321" t="s">
        <v>16206</v>
      </c>
      <c r="B7701" s="321" t="s">
        <v>16207</v>
      </c>
    </row>
    <row r="7702" spans="1:2">
      <c r="A7702" s="321" t="s">
        <v>16208</v>
      </c>
      <c r="B7702" s="321" t="s">
        <v>16209</v>
      </c>
    </row>
    <row r="7703" spans="1:2">
      <c r="A7703" s="321" t="s">
        <v>16210</v>
      </c>
      <c r="B7703" s="321" t="s">
        <v>16211</v>
      </c>
    </row>
    <row r="7704" spans="1:2">
      <c r="A7704" s="321" t="s">
        <v>16212</v>
      </c>
      <c r="B7704" s="321" t="s">
        <v>16213</v>
      </c>
    </row>
    <row r="7705" spans="1:2">
      <c r="A7705" s="321" t="s">
        <v>16214</v>
      </c>
      <c r="B7705" s="321" t="s">
        <v>16215</v>
      </c>
    </row>
    <row r="7706" spans="1:2">
      <c r="A7706" s="321" t="s">
        <v>16216</v>
      </c>
      <c r="B7706" s="321" t="s">
        <v>16217</v>
      </c>
    </row>
    <row r="7707" spans="1:2">
      <c r="A7707" s="321" t="s">
        <v>16218</v>
      </c>
      <c r="B7707" s="321" t="s">
        <v>16219</v>
      </c>
    </row>
    <row r="7708" spans="1:2">
      <c r="A7708" s="321" t="s">
        <v>16220</v>
      </c>
      <c r="B7708" s="321" t="s">
        <v>16221</v>
      </c>
    </row>
    <row r="7709" spans="1:2">
      <c r="A7709" s="321" t="s">
        <v>16222</v>
      </c>
      <c r="B7709" s="321" t="s">
        <v>16223</v>
      </c>
    </row>
    <row r="7710" spans="1:2">
      <c r="A7710" s="321" t="s">
        <v>16224</v>
      </c>
      <c r="B7710" s="321" t="s">
        <v>16225</v>
      </c>
    </row>
    <row r="7711" spans="1:2">
      <c r="A7711" s="321" t="s">
        <v>16226</v>
      </c>
      <c r="B7711" s="321" t="s">
        <v>16227</v>
      </c>
    </row>
    <row r="7712" spans="1:2">
      <c r="A7712" s="321" t="s">
        <v>16228</v>
      </c>
      <c r="B7712" s="321" t="s">
        <v>16229</v>
      </c>
    </row>
    <row r="7713" spans="1:2">
      <c r="A7713" s="321" t="s">
        <v>16230</v>
      </c>
      <c r="B7713" s="321" t="s">
        <v>16231</v>
      </c>
    </row>
    <row r="7714" spans="1:2">
      <c r="A7714" s="321" t="s">
        <v>16232</v>
      </c>
      <c r="B7714" s="321" t="s">
        <v>16233</v>
      </c>
    </row>
    <row r="7715" spans="1:2">
      <c r="A7715" s="321" t="s">
        <v>16234</v>
      </c>
      <c r="B7715" s="321" t="s">
        <v>16235</v>
      </c>
    </row>
    <row r="7716" spans="1:2">
      <c r="A7716" s="321" t="s">
        <v>16236</v>
      </c>
      <c r="B7716" s="321" t="s">
        <v>16237</v>
      </c>
    </row>
    <row r="7717" spans="1:2">
      <c r="A7717" s="321" t="s">
        <v>16238</v>
      </c>
      <c r="B7717" s="321" t="s">
        <v>16239</v>
      </c>
    </row>
    <row r="7718" spans="1:2">
      <c r="A7718" s="321" t="s">
        <v>16240</v>
      </c>
      <c r="B7718" s="321" t="s">
        <v>16241</v>
      </c>
    </row>
    <row r="7719" spans="1:2">
      <c r="A7719" s="321" t="s">
        <v>16242</v>
      </c>
      <c r="B7719" s="321" t="s">
        <v>16243</v>
      </c>
    </row>
    <row r="7720" spans="1:2">
      <c r="A7720" s="321" t="s">
        <v>16244</v>
      </c>
      <c r="B7720" s="321" t="s">
        <v>16245</v>
      </c>
    </row>
    <row r="7721" spans="1:2">
      <c r="A7721" s="321" t="s">
        <v>16246</v>
      </c>
      <c r="B7721" s="321" t="s">
        <v>16247</v>
      </c>
    </row>
    <row r="7722" spans="1:2">
      <c r="A7722" s="321" t="s">
        <v>16248</v>
      </c>
      <c r="B7722" s="321" t="s">
        <v>16249</v>
      </c>
    </row>
    <row r="7723" spans="1:2">
      <c r="A7723" s="321" t="s">
        <v>16250</v>
      </c>
      <c r="B7723" s="321" t="s">
        <v>16251</v>
      </c>
    </row>
    <row r="7724" spans="1:2">
      <c r="A7724" s="321" t="s">
        <v>16252</v>
      </c>
      <c r="B7724" s="321" t="s">
        <v>16253</v>
      </c>
    </row>
    <row r="7725" spans="1:2">
      <c r="A7725" s="321" t="s">
        <v>16254</v>
      </c>
      <c r="B7725" s="321" t="s">
        <v>16255</v>
      </c>
    </row>
    <row r="7726" spans="1:2">
      <c r="A7726" s="321" t="s">
        <v>16256</v>
      </c>
      <c r="B7726" s="321" t="s">
        <v>16257</v>
      </c>
    </row>
    <row r="7727" spans="1:2">
      <c r="A7727" s="321" t="s">
        <v>16258</v>
      </c>
      <c r="B7727" s="321" t="s">
        <v>16259</v>
      </c>
    </row>
    <row r="7728" spans="1:2">
      <c r="A7728" s="321" t="s">
        <v>16260</v>
      </c>
      <c r="B7728" s="321" t="s">
        <v>16261</v>
      </c>
    </row>
    <row r="7729" spans="1:2">
      <c r="A7729" s="321" t="s">
        <v>16262</v>
      </c>
      <c r="B7729" s="321" t="s">
        <v>16263</v>
      </c>
    </row>
    <row r="7730" spans="1:2">
      <c r="A7730" s="321" t="s">
        <v>16264</v>
      </c>
      <c r="B7730" s="321" t="s">
        <v>16265</v>
      </c>
    </row>
    <row r="7731" spans="1:2">
      <c r="A7731" s="321" t="s">
        <v>16266</v>
      </c>
      <c r="B7731" s="321" t="s">
        <v>16267</v>
      </c>
    </row>
    <row r="7732" spans="1:2">
      <c r="A7732" s="321" t="s">
        <v>16268</v>
      </c>
      <c r="B7732" s="321" t="s">
        <v>16269</v>
      </c>
    </row>
    <row r="7733" spans="1:2">
      <c r="A7733" s="321" t="s">
        <v>16270</v>
      </c>
      <c r="B7733" s="321" t="s">
        <v>16271</v>
      </c>
    </row>
    <row r="7734" spans="1:2">
      <c r="A7734" s="321" t="s">
        <v>16272</v>
      </c>
      <c r="B7734" s="321" t="s">
        <v>16273</v>
      </c>
    </row>
    <row r="7735" spans="1:2">
      <c r="A7735" s="321" t="s">
        <v>16274</v>
      </c>
      <c r="B7735" s="321" t="s">
        <v>16275</v>
      </c>
    </row>
    <row r="7736" spans="1:2">
      <c r="A7736" s="321" t="s">
        <v>16276</v>
      </c>
      <c r="B7736" s="321" t="s">
        <v>16277</v>
      </c>
    </row>
    <row r="7737" spans="1:2">
      <c r="A7737" s="321" t="s">
        <v>16278</v>
      </c>
      <c r="B7737" s="321" t="s">
        <v>16279</v>
      </c>
    </row>
    <row r="7738" spans="1:2">
      <c r="A7738" s="321" t="s">
        <v>16280</v>
      </c>
      <c r="B7738" s="321" t="s">
        <v>16281</v>
      </c>
    </row>
    <row r="7739" spans="1:2">
      <c r="A7739" s="321" t="s">
        <v>16282</v>
      </c>
      <c r="B7739" s="321" t="s">
        <v>16283</v>
      </c>
    </row>
    <row r="7740" spans="1:2">
      <c r="A7740" s="321" t="s">
        <v>16284</v>
      </c>
      <c r="B7740" s="321" t="s">
        <v>16285</v>
      </c>
    </row>
    <row r="7741" spans="1:2">
      <c r="A7741" s="321" t="s">
        <v>16286</v>
      </c>
      <c r="B7741" s="321" t="s">
        <v>16287</v>
      </c>
    </row>
    <row r="7742" spans="1:2">
      <c r="A7742" s="321" t="s">
        <v>16288</v>
      </c>
      <c r="B7742" s="321" t="s">
        <v>16289</v>
      </c>
    </row>
    <row r="7743" spans="1:2">
      <c r="A7743" s="321" t="s">
        <v>16290</v>
      </c>
      <c r="B7743" s="321" t="s">
        <v>16291</v>
      </c>
    </row>
    <row r="7744" spans="1:2">
      <c r="A7744" s="321" t="s">
        <v>16292</v>
      </c>
      <c r="B7744" s="321" t="s">
        <v>16293</v>
      </c>
    </row>
    <row r="7745" spans="1:2">
      <c r="A7745" s="321" t="s">
        <v>16294</v>
      </c>
      <c r="B7745" s="321" t="s">
        <v>16295</v>
      </c>
    </row>
    <row r="7746" spans="1:2">
      <c r="A7746" s="321" t="s">
        <v>16296</v>
      </c>
      <c r="B7746" s="321" t="s">
        <v>16297</v>
      </c>
    </row>
    <row r="7747" spans="1:2">
      <c r="A7747" s="321" t="s">
        <v>16298</v>
      </c>
      <c r="B7747" s="321" t="s">
        <v>16299</v>
      </c>
    </row>
    <row r="7748" spans="1:2">
      <c r="A7748" s="321" t="s">
        <v>16300</v>
      </c>
      <c r="B7748" s="321" t="s">
        <v>16301</v>
      </c>
    </row>
    <row r="7749" spans="1:2">
      <c r="A7749" s="321" t="s">
        <v>16302</v>
      </c>
      <c r="B7749" s="321" t="s">
        <v>16303</v>
      </c>
    </row>
    <row r="7750" spans="1:2">
      <c r="A7750" s="321" t="s">
        <v>16304</v>
      </c>
      <c r="B7750" s="321" t="s">
        <v>16305</v>
      </c>
    </row>
    <row r="7751" spans="1:2">
      <c r="A7751" s="321" t="s">
        <v>16306</v>
      </c>
      <c r="B7751" s="321" t="s">
        <v>16307</v>
      </c>
    </row>
    <row r="7752" spans="1:2">
      <c r="A7752" s="321" t="s">
        <v>16308</v>
      </c>
      <c r="B7752" s="321" t="s">
        <v>16309</v>
      </c>
    </row>
    <row r="7753" spans="1:2">
      <c r="A7753" s="321" t="s">
        <v>16310</v>
      </c>
      <c r="B7753" s="321" t="s">
        <v>16311</v>
      </c>
    </row>
    <row r="7754" spans="1:2">
      <c r="A7754" s="321" t="s">
        <v>16312</v>
      </c>
      <c r="B7754" s="321" t="s">
        <v>16313</v>
      </c>
    </row>
    <row r="7755" spans="1:2">
      <c r="A7755" s="321" t="s">
        <v>16314</v>
      </c>
      <c r="B7755" s="321" t="s">
        <v>16315</v>
      </c>
    </row>
    <row r="7756" spans="1:2">
      <c r="A7756" s="321" t="s">
        <v>16316</v>
      </c>
      <c r="B7756" s="321" t="s">
        <v>16317</v>
      </c>
    </row>
    <row r="7757" spans="1:2">
      <c r="A7757" s="321" t="s">
        <v>16318</v>
      </c>
      <c r="B7757" s="321" t="s">
        <v>16319</v>
      </c>
    </row>
    <row r="7758" spans="1:2">
      <c r="A7758" s="321" t="s">
        <v>16320</v>
      </c>
      <c r="B7758" s="321" t="s">
        <v>16321</v>
      </c>
    </row>
    <row r="7759" spans="1:2">
      <c r="A7759" s="321" t="s">
        <v>16322</v>
      </c>
      <c r="B7759" s="321" t="s">
        <v>16323</v>
      </c>
    </row>
    <row r="7760" spans="1:2">
      <c r="A7760" s="321" t="s">
        <v>16324</v>
      </c>
      <c r="B7760" s="321" t="s">
        <v>16325</v>
      </c>
    </row>
    <row r="7761" spans="1:2">
      <c r="A7761" s="321" t="s">
        <v>16326</v>
      </c>
      <c r="B7761" s="321" t="s">
        <v>16327</v>
      </c>
    </row>
    <row r="7762" spans="1:2">
      <c r="A7762" s="321" t="s">
        <v>16328</v>
      </c>
      <c r="B7762" s="321" t="s">
        <v>16329</v>
      </c>
    </row>
    <row r="7763" spans="1:2">
      <c r="A7763" s="321" t="s">
        <v>16330</v>
      </c>
      <c r="B7763" s="321" t="s">
        <v>16331</v>
      </c>
    </row>
    <row r="7764" spans="1:2">
      <c r="A7764" s="321" t="s">
        <v>16332</v>
      </c>
      <c r="B7764" s="321" t="s">
        <v>16333</v>
      </c>
    </row>
    <row r="7765" spans="1:2">
      <c r="A7765" s="321" t="s">
        <v>16334</v>
      </c>
      <c r="B7765" s="321" t="s">
        <v>16335</v>
      </c>
    </row>
    <row r="7766" spans="1:2">
      <c r="A7766" s="321" t="s">
        <v>16336</v>
      </c>
      <c r="B7766" s="321" t="s">
        <v>16337</v>
      </c>
    </row>
    <row r="7767" spans="1:2">
      <c r="A7767" s="321" t="s">
        <v>16338</v>
      </c>
      <c r="B7767" s="321" t="s">
        <v>16339</v>
      </c>
    </row>
    <row r="7768" spans="1:2">
      <c r="A7768" s="321" t="s">
        <v>16340</v>
      </c>
      <c r="B7768" s="321" t="s">
        <v>16341</v>
      </c>
    </row>
    <row r="7769" spans="1:2">
      <c r="A7769" s="321" t="s">
        <v>16342</v>
      </c>
      <c r="B7769" s="321" t="s">
        <v>16343</v>
      </c>
    </row>
    <row r="7770" spans="1:2">
      <c r="A7770" s="321" t="s">
        <v>16344</v>
      </c>
      <c r="B7770" s="321" t="s">
        <v>16345</v>
      </c>
    </row>
    <row r="7771" spans="1:2">
      <c r="A7771" s="321" t="s">
        <v>16346</v>
      </c>
      <c r="B7771" s="321" t="s">
        <v>16347</v>
      </c>
    </row>
    <row r="7772" spans="1:2">
      <c r="A7772" s="321" t="s">
        <v>16348</v>
      </c>
      <c r="B7772" s="321" t="s">
        <v>16349</v>
      </c>
    </row>
    <row r="7773" spans="1:2">
      <c r="A7773" s="321" t="s">
        <v>16350</v>
      </c>
      <c r="B7773" s="321" t="s">
        <v>16351</v>
      </c>
    </row>
    <row r="7774" spans="1:2">
      <c r="A7774" s="321" t="s">
        <v>16352</v>
      </c>
      <c r="B7774" s="321" t="s">
        <v>16353</v>
      </c>
    </row>
    <row r="7775" spans="1:2">
      <c r="A7775" s="321" t="s">
        <v>16354</v>
      </c>
      <c r="B7775" s="321" t="s">
        <v>16355</v>
      </c>
    </row>
    <row r="7776" spans="1:2">
      <c r="A7776" s="321" t="s">
        <v>16356</v>
      </c>
      <c r="B7776" s="321" t="s">
        <v>16357</v>
      </c>
    </row>
    <row r="7777" spans="1:2">
      <c r="A7777" s="321" t="s">
        <v>16358</v>
      </c>
      <c r="B7777" s="321" t="s">
        <v>16359</v>
      </c>
    </row>
    <row r="7778" spans="1:2">
      <c r="A7778" s="321" t="s">
        <v>16360</v>
      </c>
      <c r="B7778" s="321" t="s">
        <v>16361</v>
      </c>
    </row>
    <row r="7779" spans="1:2">
      <c r="A7779" s="321" t="s">
        <v>16362</v>
      </c>
      <c r="B7779" s="321" t="s">
        <v>16363</v>
      </c>
    </row>
    <row r="7780" spans="1:2">
      <c r="A7780" s="321" t="s">
        <v>16364</v>
      </c>
      <c r="B7780" s="321" t="s">
        <v>16365</v>
      </c>
    </row>
    <row r="7781" spans="1:2">
      <c r="A7781" s="321" t="s">
        <v>16366</v>
      </c>
      <c r="B7781" s="321" t="s">
        <v>16367</v>
      </c>
    </row>
    <row r="7782" spans="1:2">
      <c r="A7782" s="321" t="s">
        <v>16368</v>
      </c>
      <c r="B7782" s="321" t="s">
        <v>16369</v>
      </c>
    </row>
    <row r="7783" spans="1:2">
      <c r="A7783" s="321" t="s">
        <v>16370</v>
      </c>
      <c r="B7783" s="321" t="s">
        <v>16371</v>
      </c>
    </row>
    <row r="7784" spans="1:2">
      <c r="A7784" s="321" t="s">
        <v>16372</v>
      </c>
      <c r="B7784" s="321" t="s">
        <v>16373</v>
      </c>
    </row>
    <row r="7785" spans="1:2">
      <c r="A7785" s="321" t="s">
        <v>16374</v>
      </c>
      <c r="B7785" s="321" t="s">
        <v>16375</v>
      </c>
    </row>
    <row r="7786" spans="1:2">
      <c r="A7786" s="321" t="s">
        <v>16376</v>
      </c>
      <c r="B7786" s="321" t="s">
        <v>16377</v>
      </c>
    </row>
    <row r="7787" spans="1:2">
      <c r="A7787" s="321" t="s">
        <v>16378</v>
      </c>
      <c r="B7787" s="321" t="s">
        <v>16379</v>
      </c>
    </row>
    <row r="7788" spans="1:2">
      <c r="A7788" s="321" t="s">
        <v>16380</v>
      </c>
      <c r="B7788" s="321" t="s">
        <v>16381</v>
      </c>
    </row>
    <row r="7789" spans="1:2">
      <c r="A7789" s="321" t="s">
        <v>16382</v>
      </c>
      <c r="B7789" s="321" t="s">
        <v>16383</v>
      </c>
    </row>
    <row r="7790" spans="1:2">
      <c r="A7790" s="321" t="s">
        <v>16384</v>
      </c>
      <c r="B7790" s="321" t="s">
        <v>16385</v>
      </c>
    </row>
    <row r="7791" spans="1:2">
      <c r="A7791" s="321" t="s">
        <v>16386</v>
      </c>
      <c r="B7791" s="321" t="s">
        <v>16387</v>
      </c>
    </row>
    <row r="7792" spans="1:2">
      <c r="A7792" s="321" t="s">
        <v>16388</v>
      </c>
      <c r="B7792" s="321" t="s">
        <v>16389</v>
      </c>
    </row>
    <row r="7793" spans="1:2">
      <c r="A7793" s="321" t="s">
        <v>16390</v>
      </c>
      <c r="B7793" s="321" t="s">
        <v>16391</v>
      </c>
    </row>
    <row r="7794" spans="1:2">
      <c r="A7794" s="321" t="s">
        <v>16392</v>
      </c>
      <c r="B7794" s="321" t="s">
        <v>16393</v>
      </c>
    </row>
    <row r="7795" spans="1:2">
      <c r="A7795" s="321" t="s">
        <v>16394</v>
      </c>
      <c r="B7795" s="321" t="s">
        <v>16395</v>
      </c>
    </row>
    <row r="7796" spans="1:2">
      <c r="A7796" s="321" t="s">
        <v>16396</v>
      </c>
      <c r="B7796" s="321" t="s">
        <v>16397</v>
      </c>
    </row>
    <row r="7797" spans="1:2">
      <c r="A7797" s="321" t="s">
        <v>16398</v>
      </c>
      <c r="B7797" s="321" t="s">
        <v>16399</v>
      </c>
    </row>
    <row r="7798" spans="1:2">
      <c r="A7798" s="321" t="s">
        <v>16400</v>
      </c>
      <c r="B7798" s="321" t="s">
        <v>16401</v>
      </c>
    </row>
    <row r="7799" spans="1:2">
      <c r="A7799" s="321" t="s">
        <v>16402</v>
      </c>
      <c r="B7799" s="321" t="s">
        <v>16403</v>
      </c>
    </row>
    <row r="7800" spans="1:2">
      <c r="A7800" s="321" t="s">
        <v>16404</v>
      </c>
      <c r="B7800" s="321" t="s">
        <v>16405</v>
      </c>
    </row>
    <row r="7801" spans="1:2">
      <c r="A7801" s="321" t="s">
        <v>16406</v>
      </c>
      <c r="B7801" s="321" t="s">
        <v>16407</v>
      </c>
    </row>
    <row r="7802" spans="1:2">
      <c r="A7802" s="321" t="s">
        <v>16408</v>
      </c>
      <c r="B7802" s="321" t="s">
        <v>16409</v>
      </c>
    </row>
    <row r="7803" spans="1:2">
      <c r="A7803" s="321" t="s">
        <v>16410</v>
      </c>
      <c r="B7803" s="321" t="s">
        <v>16411</v>
      </c>
    </row>
    <row r="7804" spans="1:2">
      <c r="A7804" s="321" t="s">
        <v>16412</v>
      </c>
      <c r="B7804" s="321" t="s">
        <v>16413</v>
      </c>
    </row>
    <row r="7805" spans="1:2">
      <c r="A7805" s="321" t="s">
        <v>16414</v>
      </c>
      <c r="B7805" s="321" t="s">
        <v>16415</v>
      </c>
    </row>
    <row r="7806" spans="1:2">
      <c r="A7806" s="321" t="s">
        <v>16416</v>
      </c>
      <c r="B7806" s="321" t="s">
        <v>16417</v>
      </c>
    </row>
    <row r="7807" spans="1:2">
      <c r="A7807" s="321" t="s">
        <v>16418</v>
      </c>
      <c r="B7807" s="321" t="s">
        <v>16419</v>
      </c>
    </row>
    <row r="7808" spans="1:2">
      <c r="A7808" s="321" t="s">
        <v>16420</v>
      </c>
      <c r="B7808" s="321" t="s">
        <v>16421</v>
      </c>
    </row>
    <row r="7809" spans="1:2">
      <c r="A7809" s="321" t="s">
        <v>16422</v>
      </c>
      <c r="B7809" s="321" t="s">
        <v>16423</v>
      </c>
    </row>
    <row r="7810" spans="1:2">
      <c r="A7810" s="321" t="s">
        <v>16424</v>
      </c>
      <c r="B7810" s="321" t="s">
        <v>16425</v>
      </c>
    </row>
    <row r="7811" spans="1:2">
      <c r="A7811" s="321" t="s">
        <v>16426</v>
      </c>
      <c r="B7811" s="321" t="s">
        <v>16427</v>
      </c>
    </row>
    <row r="7812" spans="1:2">
      <c r="A7812" s="321" t="s">
        <v>16428</v>
      </c>
      <c r="B7812" s="321" t="s">
        <v>16429</v>
      </c>
    </row>
    <row r="7813" spans="1:2">
      <c r="A7813" s="321" t="s">
        <v>16430</v>
      </c>
      <c r="B7813" s="321" t="s">
        <v>16431</v>
      </c>
    </row>
    <row r="7814" spans="1:2">
      <c r="A7814" s="321" t="s">
        <v>16432</v>
      </c>
      <c r="B7814" s="321" t="s">
        <v>16433</v>
      </c>
    </row>
    <row r="7815" spans="1:2">
      <c r="A7815" s="321" t="s">
        <v>16434</v>
      </c>
      <c r="B7815" s="321" t="s">
        <v>16435</v>
      </c>
    </row>
    <row r="7816" spans="1:2">
      <c r="A7816" s="321" t="s">
        <v>16436</v>
      </c>
      <c r="B7816" s="321" t="s">
        <v>16437</v>
      </c>
    </row>
    <row r="7817" spans="1:2">
      <c r="A7817" s="321" t="s">
        <v>16438</v>
      </c>
      <c r="B7817" s="321" t="s">
        <v>16439</v>
      </c>
    </row>
    <row r="7818" spans="1:2">
      <c r="A7818" s="321" t="s">
        <v>16440</v>
      </c>
      <c r="B7818" s="321" t="s">
        <v>16441</v>
      </c>
    </row>
    <row r="7819" spans="1:2">
      <c r="A7819" s="321" t="s">
        <v>16442</v>
      </c>
      <c r="B7819" s="321" t="s">
        <v>16443</v>
      </c>
    </row>
    <row r="7820" spans="1:2">
      <c r="A7820" s="321" t="s">
        <v>16444</v>
      </c>
      <c r="B7820" s="321" t="s">
        <v>16445</v>
      </c>
    </row>
    <row r="7821" spans="1:2">
      <c r="A7821" s="321" t="s">
        <v>16446</v>
      </c>
      <c r="B7821" s="321" t="s">
        <v>16447</v>
      </c>
    </row>
    <row r="7822" spans="1:2">
      <c r="A7822" s="321" t="s">
        <v>16448</v>
      </c>
      <c r="B7822" s="321" t="s">
        <v>16449</v>
      </c>
    </row>
    <row r="7823" spans="1:2">
      <c r="A7823" s="321" t="s">
        <v>16450</v>
      </c>
      <c r="B7823" s="321" t="s">
        <v>16451</v>
      </c>
    </row>
    <row r="7824" spans="1:2">
      <c r="A7824" s="321" t="s">
        <v>16452</v>
      </c>
      <c r="B7824" s="321" t="s">
        <v>16453</v>
      </c>
    </row>
    <row r="7825" spans="1:2">
      <c r="A7825" s="321" t="s">
        <v>16454</v>
      </c>
      <c r="B7825" s="321" t="s">
        <v>16455</v>
      </c>
    </row>
    <row r="7826" spans="1:2">
      <c r="A7826" s="321" t="s">
        <v>16456</v>
      </c>
      <c r="B7826" s="321" t="s">
        <v>16457</v>
      </c>
    </row>
    <row r="7827" spans="1:2">
      <c r="A7827" s="321" t="s">
        <v>16458</v>
      </c>
      <c r="B7827" s="321" t="s">
        <v>16459</v>
      </c>
    </row>
    <row r="7828" spans="1:2">
      <c r="A7828" s="321" t="s">
        <v>16460</v>
      </c>
      <c r="B7828" s="321" t="s">
        <v>16461</v>
      </c>
    </row>
    <row r="7829" spans="1:2">
      <c r="A7829" s="321" t="s">
        <v>16462</v>
      </c>
      <c r="B7829" s="321" t="s">
        <v>16463</v>
      </c>
    </row>
    <row r="7830" spans="1:2">
      <c r="A7830" s="321" t="s">
        <v>16464</v>
      </c>
      <c r="B7830" s="321" t="s">
        <v>16465</v>
      </c>
    </row>
    <row r="7831" spans="1:2">
      <c r="A7831" s="321" t="s">
        <v>16466</v>
      </c>
      <c r="B7831" s="321" t="s">
        <v>16467</v>
      </c>
    </row>
    <row r="7832" spans="1:2">
      <c r="A7832" s="321" t="s">
        <v>16468</v>
      </c>
      <c r="B7832" s="321" t="s">
        <v>16469</v>
      </c>
    </row>
    <row r="7833" spans="1:2">
      <c r="A7833" s="321" t="s">
        <v>16470</v>
      </c>
      <c r="B7833" s="321" t="s">
        <v>16471</v>
      </c>
    </row>
    <row r="7834" spans="1:2">
      <c r="A7834" s="321" t="s">
        <v>16472</v>
      </c>
      <c r="B7834" s="321" t="s">
        <v>16473</v>
      </c>
    </row>
    <row r="7835" spans="1:2">
      <c r="A7835" s="321" t="s">
        <v>16474</v>
      </c>
      <c r="B7835" s="321" t="s">
        <v>16475</v>
      </c>
    </row>
    <row r="7836" spans="1:2">
      <c r="A7836" s="321" t="s">
        <v>16476</v>
      </c>
      <c r="B7836" s="321" t="s">
        <v>16477</v>
      </c>
    </row>
    <row r="7837" spans="1:2">
      <c r="A7837" s="321" t="s">
        <v>16478</v>
      </c>
      <c r="B7837" s="321" t="s">
        <v>16479</v>
      </c>
    </row>
    <row r="7838" spans="1:2">
      <c r="A7838" s="321" t="s">
        <v>16480</v>
      </c>
      <c r="B7838" s="321" t="s">
        <v>16481</v>
      </c>
    </row>
    <row r="7839" spans="1:2">
      <c r="A7839" s="321" t="s">
        <v>16482</v>
      </c>
      <c r="B7839" s="321" t="s">
        <v>16483</v>
      </c>
    </row>
    <row r="7840" spans="1:2">
      <c r="A7840" s="321" t="s">
        <v>16484</v>
      </c>
      <c r="B7840" s="321" t="s">
        <v>16485</v>
      </c>
    </row>
    <row r="7841" spans="1:2">
      <c r="A7841" s="321" t="s">
        <v>16486</v>
      </c>
      <c r="B7841" s="321" t="s">
        <v>16487</v>
      </c>
    </row>
    <row r="7842" spans="1:2">
      <c r="A7842" s="321" t="s">
        <v>16488</v>
      </c>
      <c r="B7842" s="321" t="s">
        <v>16489</v>
      </c>
    </row>
    <row r="7843" spans="1:2">
      <c r="A7843" s="321" t="s">
        <v>16490</v>
      </c>
      <c r="B7843" s="321" t="s">
        <v>16491</v>
      </c>
    </row>
    <row r="7844" spans="1:2">
      <c r="A7844" s="321" t="s">
        <v>16492</v>
      </c>
      <c r="B7844" s="321" t="s">
        <v>16493</v>
      </c>
    </row>
    <row r="7845" spans="1:2">
      <c r="A7845" s="321" t="s">
        <v>16494</v>
      </c>
      <c r="B7845" s="321" t="s">
        <v>16495</v>
      </c>
    </row>
    <row r="7846" spans="1:2">
      <c r="A7846" s="321" t="s">
        <v>16496</v>
      </c>
      <c r="B7846" s="321" t="s">
        <v>16497</v>
      </c>
    </row>
    <row r="7847" spans="1:2">
      <c r="A7847" s="321" t="s">
        <v>16498</v>
      </c>
      <c r="B7847" s="321" t="s">
        <v>16499</v>
      </c>
    </row>
    <row r="7848" spans="1:2">
      <c r="A7848" s="321" t="s">
        <v>16500</v>
      </c>
      <c r="B7848" s="321" t="s">
        <v>16501</v>
      </c>
    </row>
    <row r="7849" spans="1:2">
      <c r="A7849" s="321" t="s">
        <v>16502</v>
      </c>
      <c r="B7849" s="321" t="s">
        <v>16503</v>
      </c>
    </row>
    <row r="7850" spans="1:2">
      <c r="A7850" s="321" t="s">
        <v>16504</v>
      </c>
      <c r="B7850" s="321" t="s">
        <v>16505</v>
      </c>
    </row>
    <row r="7851" spans="1:2">
      <c r="A7851" s="321" t="s">
        <v>16506</v>
      </c>
      <c r="B7851" s="321" t="s">
        <v>16507</v>
      </c>
    </row>
    <row r="7852" spans="1:2">
      <c r="A7852" s="321" t="s">
        <v>16508</v>
      </c>
      <c r="B7852" s="321" t="s">
        <v>16509</v>
      </c>
    </row>
    <row r="7853" spans="1:2">
      <c r="A7853" s="321" t="s">
        <v>16510</v>
      </c>
      <c r="B7853" s="321" t="s">
        <v>16511</v>
      </c>
    </row>
    <row r="7854" spans="1:2">
      <c r="A7854" s="321" t="s">
        <v>16512</v>
      </c>
      <c r="B7854" s="321" t="s">
        <v>16513</v>
      </c>
    </row>
    <row r="7855" spans="1:2">
      <c r="A7855" s="321" t="s">
        <v>16514</v>
      </c>
      <c r="B7855" s="321" t="s">
        <v>16515</v>
      </c>
    </row>
    <row r="7856" spans="1:2">
      <c r="A7856" s="321" t="s">
        <v>16516</v>
      </c>
      <c r="B7856" s="321" t="s">
        <v>16517</v>
      </c>
    </row>
    <row r="7857" spans="1:2">
      <c r="A7857" s="321" t="s">
        <v>16518</v>
      </c>
      <c r="B7857" s="321" t="s">
        <v>16519</v>
      </c>
    </row>
    <row r="7858" spans="1:2">
      <c r="A7858" s="321" t="s">
        <v>16520</v>
      </c>
      <c r="B7858" s="321" t="s">
        <v>16521</v>
      </c>
    </row>
    <row r="7859" spans="1:2">
      <c r="A7859" s="321" t="s">
        <v>16522</v>
      </c>
      <c r="B7859" s="321" t="s">
        <v>16523</v>
      </c>
    </row>
    <row r="7860" spans="1:2">
      <c r="A7860" s="321" t="s">
        <v>16524</v>
      </c>
      <c r="B7860" s="321" t="s">
        <v>16525</v>
      </c>
    </row>
    <row r="7861" spans="1:2">
      <c r="A7861" s="321" t="s">
        <v>16526</v>
      </c>
      <c r="B7861" s="321" t="s">
        <v>16527</v>
      </c>
    </row>
    <row r="7862" spans="1:2">
      <c r="A7862" s="321" t="s">
        <v>16528</v>
      </c>
      <c r="B7862" s="321" t="s">
        <v>16529</v>
      </c>
    </row>
    <row r="7863" spans="1:2">
      <c r="A7863" s="321" t="s">
        <v>16530</v>
      </c>
      <c r="B7863" s="321" t="s">
        <v>16531</v>
      </c>
    </row>
    <row r="7864" spans="1:2">
      <c r="A7864" s="321" t="s">
        <v>16532</v>
      </c>
      <c r="B7864" s="321" t="s">
        <v>16533</v>
      </c>
    </row>
    <row r="7865" spans="1:2">
      <c r="A7865" s="321" t="s">
        <v>16534</v>
      </c>
      <c r="B7865" s="321" t="s">
        <v>16535</v>
      </c>
    </row>
    <row r="7866" spans="1:2">
      <c r="A7866" s="321" t="s">
        <v>16536</v>
      </c>
      <c r="B7866" s="321" t="s">
        <v>16537</v>
      </c>
    </row>
    <row r="7867" spans="1:2">
      <c r="A7867" s="321" t="s">
        <v>16538</v>
      </c>
      <c r="B7867" s="321" t="s">
        <v>16539</v>
      </c>
    </row>
    <row r="7868" spans="1:2">
      <c r="A7868" s="321" t="s">
        <v>16540</v>
      </c>
      <c r="B7868" s="321" t="s">
        <v>16541</v>
      </c>
    </row>
    <row r="7869" spans="1:2">
      <c r="A7869" s="321" t="s">
        <v>16542</v>
      </c>
      <c r="B7869" s="321" t="s">
        <v>16543</v>
      </c>
    </row>
    <row r="7870" spans="1:2">
      <c r="A7870" s="321" t="s">
        <v>16544</v>
      </c>
      <c r="B7870" s="321" t="s">
        <v>16545</v>
      </c>
    </row>
    <row r="7871" spans="1:2">
      <c r="A7871" s="321" t="s">
        <v>16546</v>
      </c>
      <c r="B7871" s="321" t="s">
        <v>16547</v>
      </c>
    </row>
    <row r="7872" spans="1:2">
      <c r="A7872" s="321" t="s">
        <v>16548</v>
      </c>
      <c r="B7872" s="321" t="s">
        <v>16549</v>
      </c>
    </row>
    <row r="7873" spans="1:2">
      <c r="A7873" s="321" t="s">
        <v>16550</v>
      </c>
      <c r="B7873" s="321" t="s">
        <v>16551</v>
      </c>
    </row>
    <row r="7874" spans="1:2">
      <c r="A7874" s="321" t="s">
        <v>16552</v>
      </c>
      <c r="B7874" s="321" t="s">
        <v>16553</v>
      </c>
    </row>
    <row r="7875" spans="1:2">
      <c r="A7875" s="321" t="s">
        <v>16554</v>
      </c>
      <c r="B7875" s="321" t="s">
        <v>16555</v>
      </c>
    </row>
    <row r="7876" spans="1:2">
      <c r="A7876" s="321" t="s">
        <v>16556</v>
      </c>
      <c r="B7876" s="321" t="s">
        <v>16557</v>
      </c>
    </row>
    <row r="7877" spans="1:2">
      <c r="A7877" s="321" t="s">
        <v>16558</v>
      </c>
      <c r="B7877" s="321" t="s">
        <v>16559</v>
      </c>
    </row>
    <row r="7878" spans="1:2">
      <c r="A7878" s="321" t="s">
        <v>16560</v>
      </c>
      <c r="B7878" s="321" t="s">
        <v>16561</v>
      </c>
    </row>
    <row r="7879" spans="1:2">
      <c r="A7879" s="321" t="s">
        <v>16562</v>
      </c>
      <c r="B7879" s="321" t="s">
        <v>16563</v>
      </c>
    </row>
    <row r="7880" spans="1:2">
      <c r="A7880" s="321" t="s">
        <v>16564</v>
      </c>
      <c r="B7880" s="321" t="s">
        <v>16565</v>
      </c>
    </row>
    <row r="7881" spans="1:2">
      <c r="A7881" s="321" t="s">
        <v>16566</v>
      </c>
      <c r="B7881" s="321" t="s">
        <v>16567</v>
      </c>
    </row>
    <row r="7882" spans="1:2">
      <c r="A7882" s="321" t="s">
        <v>16568</v>
      </c>
      <c r="B7882" s="321" t="s">
        <v>16569</v>
      </c>
    </row>
    <row r="7883" spans="1:2">
      <c r="A7883" s="321" t="s">
        <v>16570</v>
      </c>
      <c r="B7883" s="321" t="s">
        <v>16571</v>
      </c>
    </row>
    <row r="7884" spans="1:2">
      <c r="A7884" s="321" t="s">
        <v>16572</v>
      </c>
      <c r="B7884" s="321" t="s">
        <v>16573</v>
      </c>
    </row>
    <row r="7885" spans="1:2">
      <c r="A7885" s="321" t="s">
        <v>16574</v>
      </c>
      <c r="B7885" s="321" t="s">
        <v>16575</v>
      </c>
    </row>
    <row r="7886" spans="1:2">
      <c r="A7886" s="321" t="s">
        <v>16576</v>
      </c>
      <c r="B7886" s="321" t="s">
        <v>16577</v>
      </c>
    </row>
    <row r="7887" spans="1:2">
      <c r="A7887" s="321" t="s">
        <v>16578</v>
      </c>
      <c r="B7887" s="321" t="s">
        <v>16579</v>
      </c>
    </row>
    <row r="7888" spans="1:2">
      <c r="A7888" s="321" t="s">
        <v>16580</v>
      </c>
      <c r="B7888" s="321" t="s">
        <v>16581</v>
      </c>
    </row>
    <row r="7889" spans="1:2">
      <c r="A7889" s="321" t="s">
        <v>16582</v>
      </c>
      <c r="B7889" s="321" t="s">
        <v>16583</v>
      </c>
    </row>
    <row r="7890" spans="1:2">
      <c r="A7890" s="321" t="s">
        <v>16584</v>
      </c>
      <c r="B7890" s="321" t="s">
        <v>16585</v>
      </c>
    </row>
    <row r="7891" spans="1:2">
      <c r="A7891" s="321" t="s">
        <v>16586</v>
      </c>
      <c r="B7891" s="321" t="s">
        <v>16587</v>
      </c>
    </row>
    <row r="7892" spans="1:2">
      <c r="A7892" s="321" t="s">
        <v>16588</v>
      </c>
      <c r="B7892" s="321" t="s">
        <v>16589</v>
      </c>
    </row>
    <row r="7893" spans="1:2">
      <c r="A7893" s="321" t="s">
        <v>16590</v>
      </c>
      <c r="B7893" s="321" t="s">
        <v>16591</v>
      </c>
    </row>
    <row r="7894" spans="1:2">
      <c r="A7894" s="321" t="s">
        <v>16592</v>
      </c>
      <c r="B7894" s="321" t="s">
        <v>16593</v>
      </c>
    </row>
    <row r="7895" spans="1:2">
      <c r="A7895" s="321" t="s">
        <v>16594</v>
      </c>
      <c r="B7895" s="321" t="s">
        <v>16595</v>
      </c>
    </row>
    <row r="7896" spans="1:2">
      <c r="A7896" s="321" t="s">
        <v>16596</v>
      </c>
      <c r="B7896" s="321" t="s">
        <v>16597</v>
      </c>
    </row>
    <row r="7897" spans="1:2">
      <c r="A7897" s="321" t="s">
        <v>16598</v>
      </c>
      <c r="B7897" s="321" t="s">
        <v>16599</v>
      </c>
    </row>
    <row r="7898" spans="1:2">
      <c r="A7898" s="321" t="s">
        <v>16600</v>
      </c>
      <c r="B7898" s="321" t="s">
        <v>16601</v>
      </c>
    </row>
    <row r="7899" spans="1:2">
      <c r="A7899" s="321" t="s">
        <v>16602</v>
      </c>
      <c r="B7899" s="321" t="s">
        <v>16603</v>
      </c>
    </row>
    <row r="7900" spans="1:2">
      <c r="A7900" s="321" t="s">
        <v>16604</v>
      </c>
      <c r="B7900" s="321" t="s">
        <v>16605</v>
      </c>
    </row>
    <row r="7901" spans="1:2">
      <c r="A7901" s="321" t="s">
        <v>16606</v>
      </c>
      <c r="B7901" s="321" t="s">
        <v>16607</v>
      </c>
    </row>
    <row r="7902" spans="1:2">
      <c r="A7902" s="321" t="s">
        <v>16608</v>
      </c>
      <c r="B7902" s="321" t="s">
        <v>16609</v>
      </c>
    </row>
    <row r="7903" spans="1:2">
      <c r="A7903" s="321" t="s">
        <v>16610</v>
      </c>
      <c r="B7903" s="321" t="s">
        <v>16611</v>
      </c>
    </row>
    <row r="7904" spans="1:2">
      <c r="A7904" s="321" t="s">
        <v>16612</v>
      </c>
      <c r="B7904" s="321" t="s">
        <v>16613</v>
      </c>
    </row>
    <row r="7905" spans="1:2">
      <c r="A7905" s="321" t="s">
        <v>16614</v>
      </c>
      <c r="B7905" s="321" t="s">
        <v>16615</v>
      </c>
    </row>
    <row r="7906" spans="1:2">
      <c r="A7906" s="321" t="s">
        <v>16616</v>
      </c>
      <c r="B7906" s="321" t="s">
        <v>16617</v>
      </c>
    </row>
    <row r="7907" spans="1:2">
      <c r="A7907" s="321" t="s">
        <v>16618</v>
      </c>
      <c r="B7907" s="321" t="s">
        <v>16619</v>
      </c>
    </row>
    <row r="7908" spans="1:2">
      <c r="A7908" s="321" t="s">
        <v>16620</v>
      </c>
      <c r="B7908" s="321" t="s">
        <v>16621</v>
      </c>
    </row>
    <row r="7909" spans="1:2">
      <c r="A7909" s="321" t="s">
        <v>16622</v>
      </c>
      <c r="B7909" s="321" t="s">
        <v>16623</v>
      </c>
    </row>
    <row r="7910" spans="1:2">
      <c r="A7910" s="321" t="s">
        <v>16624</v>
      </c>
      <c r="B7910" s="321" t="s">
        <v>16625</v>
      </c>
    </row>
    <row r="7911" spans="1:2">
      <c r="A7911" s="321" t="s">
        <v>16626</v>
      </c>
      <c r="B7911" s="321" t="s">
        <v>16627</v>
      </c>
    </row>
    <row r="7912" spans="1:2">
      <c r="A7912" s="321" t="s">
        <v>16628</v>
      </c>
      <c r="B7912" s="321" t="s">
        <v>16629</v>
      </c>
    </row>
    <row r="7913" spans="1:2">
      <c r="A7913" s="321" t="s">
        <v>16630</v>
      </c>
      <c r="B7913" s="321" t="s">
        <v>16631</v>
      </c>
    </row>
    <row r="7914" spans="1:2">
      <c r="A7914" s="321" t="s">
        <v>16632</v>
      </c>
      <c r="B7914" s="321" t="s">
        <v>16633</v>
      </c>
    </row>
    <row r="7915" spans="1:2">
      <c r="A7915" s="321" t="s">
        <v>16634</v>
      </c>
      <c r="B7915" s="321" t="s">
        <v>16635</v>
      </c>
    </row>
    <row r="7916" spans="1:2">
      <c r="A7916" s="321" t="s">
        <v>16636</v>
      </c>
      <c r="B7916" s="321" t="s">
        <v>16637</v>
      </c>
    </row>
    <row r="7917" spans="1:2">
      <c r="A7917" s="321" t="s">
        <v>16638</v>
      </c>
      <c r="B7917" s="321" t="s">
        <v>16639</v>
      </c>
    </row>
    <row r="7918" spans="1:2">
      <c r="A7918" s="321" t="s">
        <v>16640</v>
      </c>
      <c r="B7918" s="321" t="s">
        <v>16641</v>
      </c>
    </row>
    <row r="7919" spans="1:2">
      <c r="A7919" s="321" t="s">
        <v>16642</v>
      </c>
      <c r="B7919" s="321" t="s">
        <v>16643</v>
      </c>
    </row>
    <row r="7920" spans="1:2">
      <c r="A7920" s="321" t="s">
        <v>16644</v>
      </c>
      <c r="B7920" s="321" t="s">
        <v>16645</v>
      </c>
    </row>
    <row r="7921" spans="1:2">
      <c r="A7921" s="321" t="s">
        <v>16646</v>
      </c>
      <c r="B7921" s="321" t="s">
        <v>16647</v>
      </c>
    </row>
    <row r="7922" spans="1:2">
      <c r="A7922" s="321" t="s">
        <v>16648</v>
      </c>
      <c r="B7922" s="321" t="s">
        <v>16649</v>
      </c>
    </row>
    <row r="7923" spans="1:2">
      <c r="A7923" s="321" t="s">
        <v>16650</v>
      </c>
      <c r="B7923" s="321" t="s">
        <v>16651</v>
      </c>
    </row>
    <row r="7924" spans="1:2">
      <c r="A7924" s="321" t="s">
        <v>16652</v>
      </c>
      <c r="B7924" s="321" t="s">
        <v>16653</v>
      </c>
    </row>
    <row r="7925" spans="1:2">
      <c r="A7925" s="321" t="s">
        <v>16654</v>
      </c>
      <c r="B7925" s="321" t="s">
        <v>16655</v>
      </c>
    </row>
    <row r="7926" spans="1:2">
      <c r="A7926" s="321" t="s">
        <v>16656</v>
      </c>
      <c r="B7926" s="321" t="s">
        <v>16657</v>
      </c>
    </row>
    <row r="7927" spans="1:2">
      <c r="A7927" s="321" t="s">
        <v>16658</v>
      </c>
      <c r="B7927" s="321" t="s">
        <v>16659</v>
      </c>
    </row>
    <row r="7928" spans="1:2">
      <c r="A7928" s="321" t="s">
        <v>16660</v>
      </c>
      <c r="B7928" s="321" t="s">
        <v>16661</v>
      </c>
    </row>
    <row r="7929" spans="1:2">
      <c r="A7929" s="321" t="s">
        <v>16662</v>
      </c>
      <c r="B7929" s="321" t="s">
        <v>16663</v>
      </c>
    </row>
    <row r="7930" spans="1:2">
      <c r="A7930" s="321" t="s">
        <v>16664</v>
      </c>
      <c r="B7930" s="321" t="s">
        <v>16665</v>
      </c>
    </row>
    <row r="7931" spans="1:2">
      <c r="A7931" s="321" t="s">
        <v>16666</v>
      </c>
      <c r="B7931" s="321" t="s">
        <v>16667</v>
      </c>
    </row>
    <row r="7932" spans="1:2">
      <c r="A7932" s="321" t="s">
        <v>16668</v>
      </c>
      <c r="B7932" s="321" t="s">
        <v>16669</v>
      </c>
    </row>
    <row r="7933" spans="1:2">
      <c r="A7933" s="321" t="s">
        <v>16670</v>
      </c>
      <c r="B7933" s="321" t="s">
        <v>16671</v>
      </c>
    </row>
    <row r="7934" spans="1:2">
      <c r="A7934" s="321" t="s">
        <v>16672</v>
      </c>
      <c r="B7934" s="321" t="s">
        <v>16673</v>
      </c>
    </row>
    <row r="7935" spans="1:2">
      <c r="A7935" s="321" t="s">
        <v>16674</v>
      </c>
      <c r="B7935" s="321" t="s">
        <v>16675</v>
      </c>
    </row>
    <row r="7936" spans="1:2">
      <c r="A7936" s="321" t="s">
        <v>16676</v>
      </c>
      <c r="B7936" s="321" t="s">
        <v>16677</v>
      </c>
    </row>
    <row r="7937" spans="1:2">
      <c r="A7937" s="321" t="s">
        <v>16678</v>
      </c>
      <c r="B7937" s="321" t="s">
        <v>16679</v>
      </c>
    </row>
    <row r="7938" spans="1:2">
      <c r="A7938" s="321" t="s">
        <v>16680</v>
      </c>
      <c r="B7938" s="321" t="s">
        <v>16681</v>
      </c>
    </row>
    <row r="7939" spans="1:2">
      <c r="A7939" s="321" t="s">
        <v>16682</v>
      </c>
      <c r="B7939" s="321" t="s">
        <v>16683</v>
      </c>
    </row>
    <row r="7940" spans="1:2">
      <c r="A7940" s="321" t="s">
        <v>16684</v>
      </c>
      <c r="B7940" s="321" t="s">
        <v>16685</v>
      </c>
    </row>
    <row r="7941" spans="1:2">
      <c r="A7941" s="321" t="s">
        <v>16686</v>
      </c>
      <c r="B7941" s="321" t="s">
        <v>16687</v>
      </c>
    </row>
    <row r="7942" spans="1:2">
      <c r="A7942" s="321" t="s">
        <v>16688</v>
      </c>
      <c r="B7942" s="321" t="s">
        <v>16689</v>
      </c>
    </row>
    <row r="7943" spans="1:2">
      <c r="A7943" s="321" t="s">
        <v>16690</v>
      </c>
      <c r="B7943" s="321" t="s">
        <v>16691</v>
      </c>
    </row>
    <row r="7944" spans="1:2">
      <c r="A7944" s="321" t="s">
        <v>16692</v>
      </c>
      <c r="B7944" s="321" t="s">
        <v>16693</v>
      </c>
    </row>
    <row r="7945" spans="1:2">
      <c r="A7945" s="321" t="s">
        <v>16694</v>
      </c>
      <c r="B7945" s="321" t="s">
        <v>16695</v>
      </c>
    </row>
    <row r="7946" spans="1:2">
      <c r="A7946" s="321" t="s">
        <v>16696</v>
      </c>
      <c r="B7946" s="321" t="s">
        <v>16697</v>
      </c>
    </row>
    <row r="7947" spans="1:2">
      <c r="A7947" s="321" t="s">
        <v>16698</v>
      </c>
      <c r="B7947" s="321" t="s">
        <v>16699</v>
      </c>
    </row>
    <row r="7948" spans="1:2">
      <c r="A7948" s="321" t="s">
        <v>16700</v>
      </c>
      <c r="B7948" s="321" t="s">
        <v>16701</v>
      </c>
    </row>
    <row r="7949" spans="1:2">
      <c r="A7949" s="321" t="s">
        <v>16702</v>
      </c>
      <c r="B7949" s="321" t="s">
        <v>16703</v>
      </c>
    </row>
    <row r="7950" spans="1:2">
      <c r="A7950" s="321" t="s">
        <v>16704</v>
      </c>
      <c r="B7950" s="321" t="s">
        <v>16705</v>
      </c>
    </row>
    <row r="7951" spans="1:2">
      <c r="A7951" s="321" t="s">
        <v>16706</v>
      </c>
      <c r="B7951" s="321" t="s">
        <v>16707</v>
      </c>
    </row>
    <row r="7952" spans="1:2">
      <c r="A7952" s="321" t="s">
        <v>16708</v>
      </c>
      <c r="B7952" s="321" t="s">
        <v>16709</v>
      </c>
    </row>
    <row r="7953" spans="1:2">
      <c r="A7953" s="321" t="s">
        <v>16710</v>
      </c>
      <c r="B7953" s="321" t="s">
        <v>16711</v>
      </c>
    </row>
    <row r="7954" spans="1:2">
      <c r="A7954" s="321" t="s">
        <v>16712</v>
      </c>
      <c r="B7954" s="321" t="s">
        <v>16713</v>
      </c>
    </row>
    <row r="7955" spans="1:2">
      <c r="A7955" s="321" t="s">
        <v>16714</v>
      </c>
      <c r="B7955" s="321" t="s">
        <v>16715</v>
      </c>
    </row>
    <row r="7956" spans="1:2">
      <c r="A7956" s="321" t="s">
        <v>16716</v>
      </c>
      <c r="B7956" s="321" t="s">
        <v>16717</v>
      </c>
    </row>
    <row r="7957" spans="1:2">
      <c r="A7957" s="321" t="s">
        <v>16718</v>
      </c>
      <c r="B7957" s="321" t="s">
        <v>16719</v>
      </c>
    </row>
    <row r="7958" spans="1:2">
      <c r="A7958" s="321" t="s">
        <v>16720</v>
      </c>
      <c r="B7958" s="321" t="s">
        <v>16721</v>
      </c>
    </row>
    <row r="7959" spans="1:2">
      <c r="A7959" s="321" t="s">
        <v>16722</v>
      </c>
      <c r="B7959" s="321" t="s">
        <v>16723</v>
      </c>
    </row>
    <row r="7960" spans="1:2">
      <c r="A7960" s="321" t="s">
        <v>16724</v>
      </c>
      <c r="B7960" s="321" t="s">
        <v>16725</v>
      </c>
    </row>
    <row r="7961" spans="1:2">
      <c r="A7961" s="321" t="s">
        <v>16726</v>
      </c>
      <c r="B7961" s="321" t="s">
        <v>16727</v>
      </c>
    </row>
    <row r="7962" spans="1:2">
      <c r="A7962" s="321" t="s">
        <v>16728</v>
      </c>
      <c r="B7962" s="321" t="s">
        <v>16729</v>
      </c>
    </row>
    <row r="7963" spans="1:2">
      <c r="A7963" s="321" t="s">
        <v>16730</v>
      </c>
      <c r="B7963" s="321" t="s">
        <v>16731</v>
      </c>
    </row>
    <row r="7964" spans="1:2">
      <c r="A7964" s="321" t="s">
        <v>16732</v>
      </c>
      <c r="B7964" s="321" t="s">
        <v>16733</v>
      </c>
    </row>
    <row r="7965" spans="1:2">
      <c r="A7965" s="321" t="s">
        <v>16734</v>
      </c>
      <c r="B7965" s="321" t="s">
        <v>16735</v>
      </c>
    </row>
    <row r="7966" spans="1:2">
      <c r="A7966" s="321" t="s">
        <v>16736</v>
      </c>
      <c r="B7966" s="321" t="s">
        <v>16737</v>
      </c>
    </row>
    <row r="7967" spans="1:2">
      <c r="A7967" s="321" t="s">
        <v>16738</v>
      </c>
      <c r="B7967" s="321" t="s">
        <v>16739</v>
      </c>
    </row>
    <row r="7968" spans="1:2">
      <c r="A7968" s="321" t="s">
        <v>16740</v>
      </c>
      <c r="B7968" s="321" t="s">
        <v>16741</v>
      </c>
    </row>
    <row r="7969" spans="1:2">
      <c r="A7969" s="321" t="s">
        <v>16742</v>
      </c>
      <c r="B7969" s="321" t="s">
        <v>16743</v>
      </c>
    </row>
    <row r="7970" spans="1:2">
      <c r="A7970" s="321" t="s">
        <v>16744</v>
      </c>
      <c r="B7970" s="321" t="s">
        <v>16745</v>
      </c>
    </row>
    <row r="7971" spans="1:2">
      <c r="A7971" s="321" t="s">
        <v>16746</v>
      </c>
      <c r="B7971" s="321" t="s">
        <v>16747</v>
      </c>
    </row>
    <row r="7972" spans="1:2">
      <c r="A7972" s="321" t="s">
        <v>16748</v>
      </c>
      <c r="B7972" s="321" t="s">
        <v>16749</v>
      </c>
    </row>
    <row r="7973" spans="1:2">
      <c r="A7973" s="321" t="s">
        <v>16750</v>
      </c>
      <c r="B7973" s="321" t="s">
        <v>16751</v>
      </c>
    </row>
    <row r="7974" spans="1:2">
      <c r="A7974" s="321" t="s">
        <v>16752</v>
      </c>
      <c r="B7974" s="321" t="s">
        <v>16753</v>
      </c>
    </row>
    <row r="7975" spans="1:2">
      <c r="A7975" s="321" t="s">
        <v>16754</v>
      </c>
      <c r="B7975" s="321" t="s">
        <v>16755</v>
      </c>
    </row>
    <row r="7976" spans="1:2">
      <c r="A7976" s="321" t="s">
        <v>16756</v>
      </c>
      <c r="B7976" s="321" t="s">
        <v>16757</v>
      </c>
    </row>
    <row r="7977" spans="1:2">
      <c r="A7977" s="321" t="s">
        <v>16758</v>
      </c>
      <c r="B7977" s="321" t="s">
        <v>16759</v>
      </c>
    </row>
    <row r="7978" spans="1:2">
      <c r="A7978" s="321" t="s">
        <v>16760</v>
      </c>
      <c r="B7978" s="321" t="s">
        <v>16761</v>
      </c>
    </row>
    <row r="7979" spans="1:2">
      <c r="A7979" s="321" t="s">
        <v>16762</v>
      </c>
      <c r="B7979" s="321" t="s">
        <v>16763</v>
      </c>
    </row>
    <row r="7980" spans="1:2">
      <c r="A7980" s="321" t="s">
        <v>16764</v>
      </c>
      <c r="B7980" s="321" t="s">
        <v>16765</v>
      </c>
    </row>
    <row r="7981" spans="1:2">
      <c r="A7981" s="321" t="s">
        <v>16766</v>
      </c>
      <c r="B7981" s="321" t="s">
        <v>16767</v>
      </c>
    </row>
    <row r="7982" spans="1:2">
      <c r="A7982" s="321" t="s">
        <v>16768</v>
      </c>
      <c r="B7982" s="321" t="s">
        <v>16769</v>
      </c>
    </row>
    <row r="7983" spans="1:2">
      <c r="A7983" s="321" t="s">
        <v>16770</v>
      </c>
      <c r="B7983" s="321" t="s">
        <v>16771</v>
      </c>
    </row>
    <row r="7984" spans="1:2">
      <c r="A7984" s="321" t="s">
        <v>16772</v>
      </c>
      <c r="B7984" s="321" t="s">
        <v>16773</v>
      </c>
    </row>
    <row r="7985" spans="1:2">
      <c r="A7985" s="321" t="s">
        <v>16774</v>
      </c>
      <c r="B7985" s="321" t="s">
        <v>16775</v>
      </c>
    </row>
    <row r="7986" spans="1:2">
      <c r="A7986" s="321" t="s">
        <v>16776</v>
      </c>
      <c r="B7986" s="321" t="s">
        <v>16777</v>
      </c>
    </row>
    <row r="7987" spans="1:2">
      <c r="A7987" s="321" t="s">
        <v>16778</v>
      </c>
      <c r="B7987" s="321" t="s">
        <v>16779</v>
      </c>
    </row>
    <row r="7988" spans="1:2">
      <c r="A7988" s="321" t="s">
        <v>16780</v>
      </c>
      <c r="B7988" s="321" t="s">
        <v>16781</v>
      </c>
    </row>
    <row r="7989" spans="1:2">
      <c r="A7989" s="321" t="s">
        <v>16782</v>
      </c>
      <c r="B7989" s="321" t="s">
        <v>16783</v>
      </c>
    </row>
    <row r="7990" spans="1:2">
      <c r="A7990" s="321" t="s">
        <v>16784</v>
      </c>
      <c r="B7990" s="321" t="s">
        <v>16785</v>
      </c>
    </row>
    <row r="7991" spans="1:2">
      <c r="A7991" s="321" t="s">
        <v>16786</v>
      </c>
      <c r="B7991" s="321" t="s">
        <v>16787</v>
      </c>
    </row>
    <row r="7992" spans="1:2">
      <c r="A7992" s="321" t="s">
        <v>16788</v>
      </c>
      <c r="B7992" s="321" t="s">
        <v>16789</v>
      </c>
    </row>
    <row r="7993" spans="1:2">
      <c r="A7993" s="321" t="s">
        <v>16790</v>
      </c>
      <c r="B7993" s="321" t="s">
        <v>16791</v>
      </c>
    </row>
    <row r="7994" spans="1:2">
      <c r="A7994" s="321" t="s">
        <v>16792</v>
      </c>
      <c r="B7994" s="321" t="s">
        <v>16793</v>
      </c>
    </row>
    <row r="7995" spans="1:2">
      <c r="A7995" s="321" t="s">
        <v>16794</v>
      </c>
      <c r="B7995" s="321" t="s">
        <v>16795</v>
      </c>
    </row>
    <row r="7996" spans="1:2">
      <c r="A7996" s="321" t="s">
        <v>16796</v>
      </c>
      <c r="B7996" s="321" t="s">
        <v>16797</v>
      </c>
    </row>
    <row r="7997" spans="1:2">
      <c r="A7997" s="321" t="s">
        <v>16798</v>
      </c>
      <c r="B7997" s="321" t="s">
        <v>16799</v>
      </c>
    </row>
    <row r="7998" spans="1:2">
      <c r="A7998" s="321" t="s">
        <v>16800</v>
      </c>
      <c r="B7998" s="321" t="s">
        <v>16801</v>
      </c>
    </row>
    <row r="7999" spans="1:2">
      <c r="A7999" s="321" t="s">
        <v>16802</v>
      </c>
      <c r="B7999" s="321" t="s">
        <v>16803</v>
      </c>
    </row>
    <row r="8000" spans="1:2">
      <c r="A8000" s="321" t="s">
        <v>16804</v>
      </c>
      <c r="B8000" s="321" t="s">
        <v>16805</v>
      </c>
    </row>
    <row r="8001" spans="1:2">
      <c r="A8001" s="321" t="s">
        <v>16806</v>
      </c>
      <c r="B8001" s="321" t="s">
        <v>16807</v>
      </c>
    </row>
    <row r="8002" spans="1:2">
      <c r="A8002" s="321" t="s">
        <v>16808</v>
      </c>
      <c r="B8002" s="321" t="s">
        <v>16809</v>
      </c>
    </row>
    <row r="8003" spans="1:2">
      <c r="A8003" s="321" t="s">
        <v>16810</v>
      </c>
      <c r="B8003" s="321" t="s">
        <v>16811</v>
      </c>
    </row>
    <row r="8004" spans="1:2">
      <c r="A8004" s="321" t="s">
        <v>16812</v>
      </c>
      <c r="B8004" s="321" t="s">
        <v>16813</v>
      </c>
    </row>
    <row r="8005" spans="1:2">
      <c r="A8005" s="321" t="s">
        <v>16814</v>
      </c>
      <c r="B8005" s="321" t="s">
        <v>16815</v>
      </c>
    </row>
    <row r="8006" spans="1:2">
      <c r="A8006" s="321" t="s">
        <v>16816</v>
      </c>
      <c r="B8006" s="321" t="s">
        <v>16817</v>
      </c>
    </row>
    <row r="8007" spans="1:2">
      <c r="A8007" s="321" t="s">
        <v>16818</v>
      </c>
      <c r="B8007" s="321" t="s">
        <v>16819</v>
      </c>
    </row>
    <row r="8008" spans="1:2">
      <c r="A8008" s="321" t="s">
        <v>16820</v>
      </c>
      <c r="B8008" s="321" t="s">
        <v>16821</v>
      </c>
    </row>
    <row r="8009" spans="1:2">
      <c r="A8009" s="321" t="s">
        <v>16822</v>
      </c>
      <c r="B8009" s="321" t="s">
        <v>16823</v>
      </c>
    </row>
    <row r="8010" spans="1:2">
      <c r="A8010" s="321" t="s">
        <v>16824</v>
      </c>
      <c r="B8010" s="321" t="s">
        <v>16825</v>
      </c>
    </row>
    <row r="8011" spans="1:2">
      <c r="A8011" s="321" t="s">
        <v>16826</v>
      </c>
      <c r="B8011" s="321" t="s">
        <v>16827</v>
      </c>
    </row>
    <row r="8012" spans="1:2">
      <c r="A8012" s="321" t="s">
        <v>16828</v>
      </c>
      <c r="B8012" s="321" t="s">
        <v>16829</v>
      </c>
    </row>
    <row r="8013" spans="1:2">
      <c r="A8013" s="321" t="s">
        <v>16830</v>
      </c>
      <c r="B8013" s="321" t="s">
        <v>16831</v>
      </c>
    </row>
    <row r="8014" spans="1:2">
      <c r="A8014" s="321" t="s">
        <v>16832</v>
      </c>
      <c r="B8014" s="321" t="s">
        <v>16833</v>
      </c>
    </row>
    <row r="8015" spans="1:2">
      <c r="A8015" s="321" t="s">
        <v>16834</v>
      </c>
      <c r="B8015" s="321" t="s">
        <v>16835</v>
      </c>
    </row>
    <row r="8016" spans="1:2">
      <c r="A8016" s="321" t="s">
        <v>16836</v>
      </c>
      <c r="B8016" s="321" t="s">
        <v>16837</v>
      </c>
    </row>
    <row r="8017" spans="1:2">
      <c r="A8017" s="321" t="s">
        <v>16838</v>
      </c>
      <c r="B8017" s="321" t="s">
        <v>16839</v>
      </c>
    </row>
    <row r="8018" spans="1:2">
      <c r="A8018" s="321" t="s">
        <v>16840</v>
      </c>
      <c r="B8018" s="321" t="s">
        <v>16841</v>
      </c>
    </row>
    <row r="8019" spans="1:2">
      <c r="A8019" s="321" t="s">
        <v>16842</v>
      </c>
      <c r="B8019" s="321" t="s">
        <v>16843</v>
      </c>
    </row>
    <row r="8020" spans="1:2">
      <c r="A8020" s="321" t="s">
        <v>16844</v>
      </c>
      <c r="B8020" s="321" t="s">
        <v>16845</v>
      </c>
    </row>
    <row r="8021" spans="1:2">
      <c r="A8021" s="321" t="s">
        <v>16846</v>
      </c>
      <c r="B8021" s="321" t="s">
        <v>16847</v>
      </c>
    </row>
    <row r="8022" spans="1:2">
      <c r="A8022" s="321" t="s">
        <v>16848</v>
      </c>
      <c r="B8022" s="321" t="s">
        <v>16849</v>
      </c>
    </row>
    <row r="8023" spans="1:2">
      <c r="A8023" s="321" t="s">
        <v>16850</v>
      </c>
      <c r="B8023" s="321" t="s">
        <v>16851</v>
      </c>
    </row>
    <row r="8024" spans="1:2">
      <c r="A8024" s="321" t="s">
        <v>16852</v>
      </c>
      <c r="B8024" s="321" t="s">
        <v>16853</v>
      </c>
    </row>
    <row r="8025" spans="1:2">
      <c r="A8025" s="321" t="s">
        <v>16854</v>
      </c>
      <c r="B8025" s="321" t="s">
        <v>16855</v>
      </c>
    </row>
    <row r="8026" spans="1:2">
      <c r="A8026" s="321" t="s">
        <v>16856</v>
      </c>
      <c r="B8026" s="321" t="s">
        <v>16857</v>
      </c>
    </row>
    <row r="8027" spans="1:2">
      <c r="A8027" s="321" t="s">
        <v>16858</v>
      </c>
      <c r="B8027" s="321" t="s">
        <v>16859</v>
      </c>
    </row>
    <row r="8028" spans="1:2">
      <c r="A8028" s="321" t="s">
        <v>16860</v>
      </c>
      <c r="B8028" s="321" t="s">
        <v>16861</v>
      </c>
    </row>
    <row r="8029" spans="1:2">
      <c r="A8029" s="321" t="s">
        <v>16862</v>
      </c>
      <c r="B8029" s="321" t="s">
        <v>16863</v>
      </c>
    </row>
    <row r="8030" spans="1:2">
      <c r="A8030" s="321" t="s">
        <v>16864</v>
      </c>
      <c r="B8030" s="321" t="s">
        <v>16865</v>
      </c>
    </row>
    <row r="8031" spans="1:2">
      <c r="A8031" s="321" t="s">
        <v>16866</v>
      </c>
      <c r="B8031" s="321" t="s">
        <v>16867</v>
      </c>
    </row>
    <row r="8032" spans="1:2">
      <c r="A8032" s="321" t="s">
        <v>16868</v>
      </c>
      <c r="B8032" s="321" t="s">
        <v>16869</v>
      </c>
    </row>
    <row r="8033" spans="1:2">
      <c r="A8033" s="321" t="s">
        <v>16870</v>
      </c>
      <c r="B8033" s="321" t="s">
        <v>16871</v>
      </c>
    </row>
    <row r="8034" spans="1:2">
      <c r="A8034" s="321" t="s">
        <v>16872</v>
      </c>
      <c r="B8034" s="321" t="s">
        <v>16873</v>
      </c>
    </row>
    <row r="8035" spans="1:2">
      <c r="A8035" s="321" t="s">
        <v>16874</v>
      </c>
      <c r="B8035" s="321" t="s">
        <v>16875</v>
      </c>
    </row>
    <row r="8036" spans="1:2">
      <c r="A8036" s="321" t="s">
        <v>16876</v>
      </c>
      <c r="B8036" s="321" t="s">
        <v>16877</v>
      </c>
    </row>
    <row r="8037" spans="1:2">
      <c r="A8037" s="321" t="s">
        <v>16878</v>
      </c>
      <c r="B8037" s="321" t="s">
        <v>16879</v>
      </c>
    </row>
    <row r="8038" spans="1:2">
      <c r="A8038" s="321" t="s">
        <v>16880</v>
      </c>
      <c r="B8038" s="321" t="s">
        <v>16881</v>
      </c>
    </row>
    <row r="8039" spans="1:2">
      <c r="A8039" s="321" t="s">
        <v>16882</v>
      </c>
      <c r="B8039" s="321" t="s">
        <v>16883</v>
      </c>
    </row>
    <row r="8040" spans="1:2">
      <c r="A8040" s="321" t="s">
        <v>16884</v>
      </c>
      <c r="B8040" s="321" t="s">
        <v>16885</v>
      </c>
    </row>
    <row r="8041" spans="1:2">
      <c r="A8041" s="321" t="s">
        <v>16886</v>
      </c>
      <c r="B8041" s="321" t="s">
        <v>16887</v>
      </c>
    </row>
    <row r="8042" spans="1:2">
      <c r="A8042" s="321" t="s">
        <v>16888</v>
      </c>
      <c r="B8042" s="321" t="s">
        <v>16889</v>
      </c>
    </row>
    <row r="8043" spans="1:2">
      <c r="A8043" s="321" t="s">
        <v>16890</v>
      </c>
      <c r="B8043" s="321" t="s">
        <v>16891</v>
      </c>
    </row>
    <row r="8044" spans="1:2">
      <c r="A8044" s="321" t="s">
        <v>16892</v>
      </c>
      <c r="B8044" s="321" t="s">
        <v>16893</v>
      </c>
    </row>
    <row r="8045" spans="1:2">
      <c r="A8045" s="321" t="s">
        <v>16894</v>
      </c>
      <c r="B8045" s="321" t="s">
        <v>16895</v>
      </c>
    </row>
    <row r="8046" spans="1:2">
      <c r="A8046" s="321" t="s">
        <v>16896</v>
      </c>
      <c r="B8046" s="321" t="s">
        <v>16897</v>
      </c>
    </row>
    <row r="8047" spans="1:2">
      <c r="A8047" s="321" t="s">
        <v>16898</v>
      </c>
      <c r="B8047" s="321" t="s">
        <v>16899</v>
      </c>
    </row>
    <row r="8048" spans="1:2">
      <c r="A8048" s="321" t="s">
        <v>16900</v>
      </c>
      <c r="B8048" s="321" t="s">
        <v>16901</v>
      </c>
    </row>
    <row r="8049" spans="1:2">
      <c r="A8049" s="321" t="s">
        <v>16902</v>
      </c>
      <c r="B8049" s="321" t="s">
        <v>16903</v>
      </c>
    </row>
    <row r="8050" spans="1:2">
      <c r="A8050" s="321" t="s">
        <v>16904</v>
      </c>
      <c r="B8050" s="321" t="s">
        <v>16905</v>
      </c>
    </row>
    <row r="8051" spans="1:2">
      <c r="A8051" s="321" t="s">
        <v>16906</v>
      </c>
      <c r="B8051" s="321" t="s">
        <v>16907</v>
      </c>
    </row>
    <row r="8052" spans="1:2">
      <c r="A8052" s="321" t="s">
        <v>16908</v>
      </c>
      <c r="B8052" s="321" t="s">
        <v>16909</v>
      </c>
    </row>
    <row r="8053" spans="1:2">
      <c r="A8053" s="321" t="s">
        <v>16910</v>
      </c>
      <c r="B8053" s="321" t="s">
        <v>16911</v>
      </c>
    </row>
    <row r="8054" spans="1:2">
      <c r="A8054" s="321" t="s">
        <v>16912</v>
      </c>
      <c r="B8054" s="321" t="s">
        <v>16913</v>
      </c>
    </row>
    <row r="8055" spans="1:2">
      <c r="A8055" s="321" t="s">
        <v>16914</v>
      </c>
      <c r="B8055" s="321" t="s">
        <v>16915</v>
      </c>
    </row>
    <row r="8056" spans="1:2">
      <c r="A8056" s="321" t="s">
        <v>16916</v>
      </c>
      <c r="B8056" s="321" t="s">
        <v>16917</v>
      </c>
    </row>
    <row r="8057" spans="1:2">
      <c r="A8057" s="321" t="s">
        <v>16918</v>
      </c>
      <c r="B8057" s="321" t="s">
        <v>16919</v>
      </c>
    </row>
    <row r="8058" spans="1:2">
      <c r="A8058" s="321" t="s">
        <v>16920</v>
      </c>
      <c r="B8058" s="321" t="s">
        <v>16921</v>
      </c>
    </row>
    <row r="8059" spans="1:2">
      <c r="A8059" s="321" t="s">
        <v>16922</v>
      </c>
      <c r="B8059" s="321" t="s">
        <v>16923</v>
      </c>
    </row>
    <row r="8060" spans="1:2">
      <c r="A8060" s="321" t="s">
        <v>16924</v>
      </c>
      <c r="B8060" s="321" t="s">
        <v>16925</v>
      </c>
    </row>
    <row r="8061" spans="1:2">
      <c r="A8061" s="321" t="s">
        <v>16926</v>
      </c>
      <c r="B8061" s="321" t="s">
        <v>16927</v>
      </c>
    </row>
    <row r="8062" spans="1:2">
      <c r="A8062" s="321" t="s">
        <v>16928</v>
      </c>
      <c r="B8062" s="321" t="s">
        <v>16929</v>
      </c>
    </row>
    <row r="8063" spans="1:2">
      <c r="A8063" s="321" t="s">
        <v>16930</v>
      </c>
      <c r="B8063" s="321" t="s">
        <v>16931</v>
      </c>
    </row>
    <row r="8064" spans="1:2">
      <c r="A8064" s="321" t="s">
        <v>16932</v>
      </c>
      <c r="B8064" s="321" t="s">
        <v>16933</v>
      </c>
    </row>
    <row r="8065" spans="1:2">
      <c r="A8065" s="321" t="s">
        <v>16934</v>
      </c>
      <c r="B8065" s="321" t="s">
        <v>16935</v>
      </c>
    </row>
    <row r="8066" spans="1:2">
      <c r="A8066" s="321" t="s">
        <v>16936</v>
      </c>
      <c r="B8066" s="321" t="s">
        <v>16937</v>
      </c>
    </row>
    <row r="8067" spans="1:2">
      <c r="A8067" s="321" t="s">
        <v>16938</v>
      </c>
      <c r="B8067" s="321" t="s">
        <v>16939</v>
      </c>
    </row>
    <row r="8068" spans="1:2">
      <c r="A8068" s="321" t="s">
        <v>16940</v>
      </c>
      <c r="B8068" s="321" t="s">
        <v>16941</v>
      </c>
    </row>
    <row r="8069" spans="1:2">
      <c r="A8069" s="321" t="s">
        <v>16942</v>
      </c>
      <c r="B8069" s="321" t="s">
        <v>16943</v>
      </c>
    </row>
    <row r="8070" spans="1:2">
      <c r="A8070" s="321" t="s">
        <v>16944</v>
      </c>
      <c r="B8070" s="321" t="s">
        <v>16945</v>
      </c>
    </row>
    <row r="8071" spans="1:2">
      <c r="A8071" s="321" t="s">
        <v>16946</v>
      </c>
      <c r="B8071" s="321" t="s">
        <v>16947</v>
      </c>
    </row>
    <row r="8072" spans="1:2">
      <c r="A8072" s="321" t="s">
        <v>16948</v>
      </c>
      <c r="B8072" s="321" t="s">
        <v>16949</v>
      </c>
    </row>
    <row r="8073" spans="1:2">
      <c r="A8073" s="321" t="s">
        <v>16950</v>
      </c>
      <c r="B8073" s="321" t="s">
        <v>16951</v>
      </c>
    </row>
    <row r="8074" spans="1:2">
      <c r="A8074" s="321" t="s">
        <v>16952</v>
      </c>
      <c r="B8074" s="321" t="s">
        <v>16953</v>
      </c>
    </row>
    <row r="8075" spans="1:2">
      <c r="A8075" s="321" t="s">
        <v>16954</v>
      </c>
      <c r="B8075" s="321" t="s">
        <v>16955</v>
      </c>
    </row>
    <row r="8076" spans="1:2">
      <c r="A8076" s="321" t="s">
        <v>16956</v>
      </c>
      <c r="B8076" s="321" t="s">
        <v>16957</v>
      </c>
    </row>
    <row r="8077" spans="1:2">
      <c r="A8077" s="321" t="s">
        <v>16958</v>
      </c>
      <c r="B8077" s="321" t="s">
        <v>16959</v>
      </c>
    </row>
    <row r="8078" spans="1:2">
      <c r="A8078" s="321" t="s">
        <v>16960</v>
      </c>
      <c r="B8078" s="321" t="s">
        <v>16961</v>
      </c>
    </row>
    <row r="8079" spans="1:2">
      <c r="A8079" s="321" t="s">
        <v>16962</v>
      </c>
      <c r="B8079" s="321" t="s">
        <v>16963</v>
      </c>
    </row>
    <row r="8080" spans="1:2">
      <c r="A8080" s="321" t="s">
        <v>16964</v>
      </c>
      <c r="B8080" s="321" t="s">
        <v>16965</v>
      </c>
    </row>
    <row r="8081" spans="1:2">
      <c r="A8081" s="321" t="s">
        <v>16966</v>
      </c>
      <c r="B8081" s="321" t="s">
        <v>16967</v>
      </c>
    </row>
    <row r="8082" spans="1:2">
      <c r="A8082" s="321" t="s">
        <v>16968</v>
      </c>
      <c r="B8082" s="321" t="s">
        <v>16969</v>
      </c>
    </row>
    <row r="8083" spans="1:2">
      <c r="A8083" s="321" t="s">
        <v>16970</v>
      </c>
      <c r="B8083" s="321" t="s">
        <v>16971</v>
      </c>
    </row>
    <row r="8084" spans="1:2">
      <c r="A8084" s="321" t="s">
        <v>16972</v>
      </c>
      <c r="B8084" s="321" t="s">
        <v>16973</v>
      </c>
    </row>
    <row r="8085" spans="1:2">
      <c r="A8085" s="321" t="s">
        <v>16974</v>
      </c>
      <c r="B8085" s="321" t="s">
        <v>16975</v>
      </c>
    </row>
    <row r="8086" spans="1:2">
      <c r="A8086" s="321" t="s">
        <v>16976</v>
      </c>
      <c r="B8086" s="321" t="s">
        <v>16977</v>
      </c>
    </row>
    <row r="8087" spans="1:2">
      <c r="A8087" s="321" t="s">
        <v>16978</v>
      </c>
      <c r="B8087" s="321" t="s">
        <v>16979</v>
      </c>
    </row>
    <row r="8088" spans="1:2">
      <c r="A8088" s="321" t="s">
        <v>16980</v>
      </c>
      <c r="B8088" s="321" t="s">
        <v>16981</v>
      </c>
    </row>
    <row r="8089" spans="1:2">
      <c r="A8089" s="321" t="s">
        <v>16982</v>
      </c>
      <c r="B8089" s="321" t="s">
        <v>16983</v>
      </c>
    </row>
    <row r="8090" spans="1:2">
      <c r="A8090" s="321" t="s">
        <v>16984</v>
      </c>
      <c r="B8090" s="321" t="s">
        <v>16985</v>
      </c>
    </row>
    <row r="8091" spans="1:2">
      <c r="A8091" s="321" t="s">
        <v>16986</v>
      </c>
      <c r="B8091" s="321" t="s">
        <v>16987</v>
      </c>
    </row>
    <row r="8092" spans="1:2">
      <c r="A8092" s="321" t="s">
        <v>16988</v>
      </c>
      <c r="B8092" s="321" t="s">
        <v>16989</v>
      </c>
    </row>
    <row r="8093" spans="1:2">
      <c r="A8093" s="321" t="s">
        <v>16990</v>
      </c>
      <c r="B8093" s="321" t="s">
        <v>16991</v>
      </c>
    </row>
    <row r="8094" spans="1:2">
      <c r="A8094" s="321" t="s">
        <v>16992</v>
      </c>
      <c r="B8094" s="321" t="s">
        <v>16993</v>
      </c>
    </row>
    <row r="8095" spans="1:2">
      <c r="A8095" s="321" t="s">
        <v>16994</v>
      </c>
      <c r="B8095" s="321" t="s">
        <v>16995</v>
      </c>
    </row>
    <row r="8096" spans="1:2">
      <c r="A8096" s="321" t="s">
        <v>16996</v>
      </c>
      <c r="B8096" s="321" t="s">
        <v>16997</v>
      </c>
    </row>
    <row r="8097" spans="1:2">
      <c r="A8097" s="321" t="s">
        <v>16998</v>
      </c>
      <c r="B8097" s="321" t="s">
        <v>16999</v>
      </c>
    </row>
    <row r="8098" spans="1:2">
      <c r="A8098" s="321" t="s">
        <v>17000</v>
      </c>
      <c r="B8098" s="321" t="s">
        <v>17001</v>
      </c>
    </row>
    <row r="8099" spans="1:2">
      <c r="A8099" s="321" t="s">
        <v>17002</v>
      </c>
      <c r="B8099" s="321" t="s">
        <v>17003</v>
      </c>
    </row>
    <row r="8100" spans="1:2">
      <c r="A8100" s="321" t="s">
        <v>17004</v>
      </c>
      <c r="B8100" s="321" t="s">
        <v>17005</v>
      </c>
    </row>
    <row r="8101" spans="1:2">
      <c r="A8101" s="321" t="s">
        <v>17006</v>
      </c>
      <c r="B8101" s="321" t="s">
        <v>17007</v>
      </c>
    </row>
    <row r="8102" spans="1:2">
      <c r="A8102" s="321" t="s">
        <v>17008</v>
      </c>
      <c r="B8102" s="321" t="s">
        <v>17009</v>
      </c>
    </row>
    <row r="8103" spans="1:2">
      <c r="A8103" s="321" t="s">
        <v>17010</v>
      </c>
      <c r="B8103" s="321" t="s">
        <v>17011</v>
      </c>
    </row>
    <row r="8104" spans="1:2">
      <c r="A8104" s="321" t="s">
        <v>17012</v>
      </c>
      <c r="B8104" s="321" t="s">
        <v>17013</v>
      </c>
    </row>
    <row r="8105" spans="1:2">
      <c r="A8105" s="321" t="s">
        <v>17014</v>
      </c>
      <c r="B8105" s="321" t="s">
        <v>17015</v>
      </c>
    </row>
    <row r="8106" spans="1:2">
      <c r="A8106" s="321" t="s">
        <v>17016</v>
      </c>
      <c r="B8106" s="321" t="s">
        <v>17017</v>
      </c>
    </row>
    <row r="8107" spans="1:2">
      <c r="A8107" s="321" t="s">
        <v>17018</v>
      </c>
      <c r="B8107" s="321" t="s">
        <v>17019</v>
      </c>
    </row>
    <row r="8108" spans="1:2">
      <c r="A8108" s="321" t="s">
        <v>17020</v>
      </c>
      <c r="B8108" s="321" t="s">
        <v>17021</v>
      </c>
    </row>
    <row r="8109" spans="1:2">
      <c r="A8109" s="321" t="s">
        <v>17022</v>
      </c>
      <c r="B8109" s="321" t="s">
        <v>17023</v>
      </c>
    </row>
    <row r="8110" spans="1:2">
      <c r="A8110" s="321" t="s">
        <v>17024</v>
      </c>
      <c r="B8110" s="321" t="s">
        <v>17025</v>
      </c>
    </row>
    <row r="8111" spans="1:2">
      <c r="A8111" s="321" t="s">
        <v>17026</v>
      </c>
      <c r="B8111" s="321" t="s">
        <v>17027</v>
      </c>
    </row>
    <row r="8112" spans="1:2">
      <c r="A8112" s="321" t="s">
        <v>17028</v>
      </c>
      <c r="B8112" s="321" t="s">
        <v>17029</v>
      </c>
    </row>
    <row r="8113" spans="1:2">
      <c r="A8113" s="321" t="s">
        <v>17030</v>
      </c>
      <c r="B8113" s="321" t="s">
        <v>17031</v>
      </c>
    </row>
    <row r="8114" spans="1:2">
      <c r="A8114" s="321" t="s">
        <v>17032</v>
      </c>
      <c r="B8114" s="321" t="s">
        <v>17033</v>
      </c>
    </row>
    <row r="8115" spans="1:2">
      <c r="A8115" s="321" t="s">
        <v>17034</v>
      </c>
      <c r="B8115" s="321" t="s">
        <v>17035</v>
      </c>
    </row>
    <row r="8116" spans="1:2">
      <c r="A8116" s="321" t="s">
        <v>17036</v>
      </c>
      <c r="B8116" s="321" t="s">
        <v>17037</v>
      </c>
    </row>
    <row r="8117" spans="1:2">
      <c r="A8117" s="321" t="s">
        <v>17038</v>
      </c>
      <c r="B8117" s="321" t="s">
        <v>17039</v>
      </c>
    </row>
    <row r="8118" spans="1:2">
      <c r="A8118" s="321" t="s">
        <v>17040</v>
      </c>
      <c r="B8118" s="321" t="s">
        <v>17041</v>
      </c>
    </row>
    <row r="8119" spans="1:2">
      <c r="A8119" s="321" t="s">
        <v>17042</v>
      </c>
      <c r="B8119" s="321" t="s">
        <v>17043</v>
      </c>
    </row>
    <row r="8120" spans="1:2">
      <c r="A8120" s="321" t="s">
        <v>17044</v>
      </c>
      <c r="B8120" s="321" t="s">
        <v>17045</v>
      </c>
    </row>
    <row r="8121" spans="1:2">
      <c r="A8121" s="321" t="s">
        <v>17046</v>
      </c>
      <c r="B8121" s="321" t="s">
        <v>17047</v>
      </c>
    </row>
    <row r="8122" spans="1:2">
      <c r="A8122" s="321" t="s">
        <v>17048</v>
      </c>
      <c r="B8122" s="321" t="s">
        <v>17049</v>
      </c>
    </row>
    <row r="8123" spans="1:2">
      <c r="A8123" s="321" t="s">
        <v>17050</v>
      </c>
      <c r="B8123" s="321" t="s">
        <v>17051</v>
      </c>
    </row>
    <row r="8124" spans="1:2">
      <c r="A8124" s="321" t="s">
        <v>17052</v>
      </c>
      <c r="B8124" s="321" t="s">
        <v>17053</v>
      </c>
    </row>
    <row r="8125" spans="1:2">
      <c r="A8125" s="321" t="s">
        <v>17054</v>
      </c>
      <c r="B8125" s="321" t="s">
        <v>17055</v>
      </c>
    </row>
    <row r="8126" spans="1:2">
      <c r="A8126" s="321" t="s">
        <v>17056</v>
      </c>
      <c r="B8126" s="321" t="s">
        <v>17057</v>
      </c>
    </row>
    <row r="8127" spans="1:2">
      <c r="A8127" s="321" t="s">
        <v>17058</v>
      </c>
      <c r="B8127" s="321" t="s">
        <v>17059</v>
      </c>
    </row>
    <row r="8128" spans="1:2">
      <c r="A8128" s="321" t="s">
        <v>17060</v>
      </c>
      <c r="B8128" s="321" t="s">
        <v>17061</v>
      </c>
    </row>
    <row r="8129" spans="1:2">
      <c r="A8129" s="321" t="s">
        <v>17062</v>
      </c>
      <c r="B8129" s="321" t="s">
        <v>17063</v>
      </c>
    </row>
    <row r="8130" spans="1:2">
      <c r="A8130" s="321" t="s">
        <v>17064</v>
      </c>
      <c r="B8130" s="321" t="s">
        <v>17065</v>
      </c>
    </row>
    <row r="8131" spans="1:2">
      <c r="A8131" s="321" t="s">
        <v>17066</v>
      </c>
      <c r="B8131" s="321" t="s">
        <v>17067</v>
      </c>
    </row>
    <row r="8132" spans="1:2">
      <c r="A8132" s="321" t="s">
        <v>17068</v>
      </c>
      <c r="B8132" s="321" t="s">
        <v>17069</v>
      </c>
    </row>
    <row r="8133" spans="1:2">
      <c r="A8133" s="321" t="s">
        <v>17070</v>
      </c>
      <c r="B8133" s="321" t="s">
        <v>17071</v>
      </c>
    </row>
    <row r="8134" spans="1:2">
      <c r="A8134" s="321" t="s">
        <v>17072</v>
      </c>
      <c r="B8134" s="321" t="s">
        <v>17073</v>
      </c>
    </row>
    <row r="8135" spans="1:2">
      <c r="A8135" s="321" t="s">
        <v>17074</v>
      </c>
      <c r="B8135" s="321" t="s">
        <v>17075</v>
      </c>
    </row>
    <row r="8136" spans="1:2">
      <c r="A8136" s="321" t="s">
        <v>17076</v>
      </c>
      <c r="B8136" s="321" t="s">
        <v>17077</v>
      </c>
    </row>
    <row r="8137" spans="1:2">
      <c r="A8137" s="321" t="s">
        <v>17078</v>
      </c>
      <c r="B8137" s="321" t="s">
        <v>17079</v>
      </c>
    </row>
    <row r="8138" spans="1:2">
      <c r="A8138" s="321" t="s">
        <v>17080</v>
      </c>
      <c r="B8138" s="321" t="s">
        <v>17081</v>
      </c>
    </row>
    <row r="8139" spans="1:2">
      <c r="A8139" s="321" t="s">
        <v>17082</v>
      </c>
      <c r="B8139" s="321" t="s">
        <v>17083</v>
      </c>
    </row>
    <row r="8140" spans="1:2">
      <c r="A8140" s="321" t="s">
        <v>17084</v>
      </c>
      <c r="B8140" s="321" t="s">
        <v>17085</v>
      </c>
    </row>
    <row r="8141" spans="1:2">
      <c r="A8141" s="321" t="s">
        <v>17086</v>
      </c>
      <c r="B8141" s="321" t="s">
        <v>17087</v>
      </c>
    </row>
    <row r="8142" spans="1:2">
      <c r="A8142" s="321" t="s">
        <v>17088</v>
      </c>
      <c r="B8142" s="321" t="s">
        <v>17089</v>
      </c>
    </row>
    <row r="8143" spans="1:2">
      <c r="A8143" s="321" t="s">
        <v>17090</v>
      </c>
      <c r="B8143" s="321" t="s">
        <v>17091</v>
      </c>
    </row>
    <row r="8144" spans="1:2">
      <c r="A8144" s="321" t="s">
        <v>17092</v>
      </c>
      <c r="B8144" s="321" t="s">
        <v>17093</v>
      </c>
    </row>
    <row r="8145" spans="1:2">
      <c r="A8145" s="321" t="s">
        <v>17094</v>
      </c>
      <c r="B8145" s="321" t="s">
        <v>17095</v>
      </c>
    </row>
    <row r="8146" spans="1:2">
      <c r="A8146" s="321" t="s">
        <v>17096</v>
      </c>
      <c r="B8146" s="321" t="s">
        <v>17097</v>
      </c>
    </row>
    <row r="8147" spans="1:2">
      <c r="A8147" s="321" t="s">
        <v>17098</v>
      </c>
      <c r="B8147" s="321" t="s">
        <v>17099</v>
      </c>
    </row>
    <row r="8148" spans="1:2">
      <c r="A8148" s="321" t="s">
        <v>17100</v>
      </c>
      <c r="B8148" s="321" t="s">
        <v>17101</v>
      </c>
    </row>
    <row r="8149" spans="1:2">
      <c r="A8149" s="321" t="s">
        <v>17102</v>
      </c>
      <c r="B8149" s="321" t="s">
        <v>17103</v>
      </c>
    </row>
    <row r="8150" spans="1:2">
      <c r="A8150" s="321" t="s">
        <v>17104</v>
      </c>
      <c r="B8150" s="321" t="s">
        <v>17105</v>
      </c>
    </row>
    <row r="8151" spans="1:2">
      <c r="A8151" s="321" t="s">
        <v>17106</v>
      </c>
      <c r="B8151" s="321" t="s">
        <v>17107</v>
      </c>
    </row>
    <row r="8152" spans="1:2">
      <c r="A8152" s="321" t="s">
        <v>17108</v>
      </c>
      <c r="B8152" s="321" t="s">
        <v>17109</v>
      </c>
    </row>
    <row r="8153" spans="1:2">
      <c r="A8153" s="321" t="s">
        <v>17110</v>
      </c>
      <c r="B8153" s="321" t="s">
        <v>17111</v>
      </c>
    </row>
    <row r="8154" spans="1:2">
      <c r="A8154" s="321" t="s">
        <v>17112</v>
      </c>
      <c r="B8154" s="321" t="s">
        <v>17113</v>
      </c>
    </row>
    <row r="8155" spans="1:2">
      <c r="A8155" s="321" t="s">
        <v>17114</v>
      </c>
      <c r="B8155" s="321" t="s">
        <v>17115</v>
      </c>
    </row>
    <row r="8156" spans="1:2">
      <c r="A8156" s="321" t="s">
        <v>17116</v>
      </c>
      <c r="B8156" s="321" t="s">
        <v>17117</v>
      </c>
    </row>
    <row r="8157" spans="1:2">
      <c r="A8157" s="321" t="s">
        <v>17118</v>
      </c>
      <c r="B8157" s="321" t="s">
        <v>17119</v>
      </c>
    </row>
    <row r="8158" spans="1:2">
      <c r="A8158" s="321" t="s">
        <v>17120</v>
      </c>
      <c r="B8158" s="321" t="s">
        <v>17121</v>
      </c>
    </row>
    <row r="8159" spans="1:2">
      <c r="A8159" s="321" t="s">
        <v>17122</v>
      </c>
      <c r="B8159" s="321" t="s">
        <v>17123</v>
      </c>
    </row>
    <row r="8160" spans="1:2">
      <c r="A8160" s="321" t="s">
        <v>17124</v>
      </c>
      <c r="B8160" s="321" t="s">
        <v>17125</v>
      </c>
    </row>
    <row r="8161" spans="1:2">
      <c r="A8161" s="321" t="s">
        <v>17126</v>
      </c>
      <c r="B8161" s="321" t="s">
        <v>17127</v>
      </c>
    </row>
    <row r="8162" spans="1:2">
      <c r="A8162" s="321" t="s">
        <v>17128</v>
      </c>
      <c r="B8162" s="321" t="s">
        <v>17129</v>
      </c>
    </row>
    <row r="8163" spans="1:2">
      <c r="A8163" s="321" t="s">
        <v>17130</v>
      </c>
      <c r="B8163" s="321" t="s">
        <v>17131</v>
      </c>
    </row>
    <row r="8164" spans="1:2">
      <c r="A8164" s="321" t="s">
        <v>17132</v>
      </c>
      <c r="B8164" s="321" t="s">
        <v>17133</v>
      </c>
    </row>
    <row r="8165" spans="1:2">
      <c r="A8165" s="321" t="s">
        <v>17134</v>
      </c>
      <c r="B8165" s="321" t="s">
        <v>17135</v>
      </c>
    </row>
    <row r="8166" spans="1:2">
      <c r="A8166" s="321" t="s">
        <v>17136</v>
      </c>
      <c r="B8166" s="321" t="s">
        <v>17137</v>
      </c>
    </row>
    <row r="8167" spans="1:2">
      <c r="A8167" s="321" t="s">
        <v>17138</v>
      </c>
      <c r="B8167" s="321" t="s">
        <v>17139</v>
      </c>
    </row>
    <row r="8168" spans="1:2">
      <c r="A8168" s="321" t="s">
        <v>17140</v>
      </c>
      <c r="B8168" s="321" t="s">
        <v>17141</v>
      </c>
    </row>
    <row r="8169" spans="1:2">
      <c r="A8169" s="321" t="s">
        <v>17142</v>
      </c>
      <c r="B8169" s="321" t="s">
        <v>17143</v>
      </c>
    </row>
    <row r="8170" spans="1:2">
      <c r="A8170" s="321" t="s">
        <v>871</v>
      </c>
      <c r="B8170" s="321" t="s">
        <v>17144</v>
      </c>
    </row>
    <row r="8171" spans="1:2">
      <c r="A8171" s="321" t="s">
        <v>870</v>
      </c>
      <c r="B8171" s="321" t="s">
        <v>17145</v>
      </c>
    </row>
    <row r="8172" spans="1:2">
      <c r="A8172" s="321" t="s">
        <v>17146</v>
      </c>
      <c r="B8172" s="321" t="s">
        <v>17147</v>
      </c>
    </row>
    <row r="8173" spans="1:2">
      <c r="A8173" s="321" t="s">
        <v>17148</v>
      </c>
      <c r="B8173" s="321" t="s">
        <v>17149</v>
      </c>
    </row>
    <row r="8174" spans="1:2">
      <c r="A8174" s="321" t="s">
        <v>17150</v>
      </c>
      <c r="B8174" s="321" t="s">
        <v>17151</v>
      </c>
    </row>
    <row r="8175" spans="1:2">
      <c r="A8175" s="321" t="s">
        <v>17152</v>
      </c>
      <c r="B8175" s="321" t="s">
        <v>17153</v>
      </c>
    </row>
    <row r="8176" spans="1:2">
      <c r="A8176" s="321" t="s">
        <v>17154</v>
      </c>
      <c r="B8176" s="321" t="s">
        <v>17155</v>
      </c>
    </row>
    <row r="8177" spans="1:2">
      <c r="A8177" s="321" t="s">
        <v>17156</v>
      </c>
      <c r="B8177" s="321" t="s">
        <v>17157</v>
      </c>
    </row>
    <row r="8178" spans="1:2">
      <c r="A8178" s="321" t="s">
        <v>17158</v>
      </c>
      <c r="B8178" s="321" t="s">
        <v>17159</v>
      </c>
    </row>
    <row r="8179" spans="1:2">
      <c r="A8179" s="321" t="s">
        <v>17160</v>
      </c>
      <c r="B8179" s="321" t="s">
        <v>17161</v>
      </c>
    </row>
    <row r="8180" spans="1:2">
      <c r="A8180" s="321" t="s">
        <v>17162</v>
      </c>
      <c r="B8180" s="321" t="s">
        <v>17163</v>
      </c>
    </row>
    <row r="8181" spans="1:2">
      <c r="A8181" s="321" t="s">
        <v>17164</v>
      </c>
      <c r="B8181" s="321" t="s">
        <v>17165</v>
      </c>
    </row>
    <row r="8182" spans="1:2">
      <c r="A8182" s="321" t="s">
        <v>17166</v>
      </c>
      <c r="B8182" s="321" t="s">
        <v>17167</v>
      </c>
    </row>
    <row r="8183" spans="1:2">
      <c r="A8183" s="321" t="s">
        <v>17168</v>
      </c>
      <c r="B8183" s="321" t="s">
        <v>17169</v>
      </c>
    </row>
    <row r="8184" spans="1:2">
      <c r="A8184" s="321" t="s">
        <v>17170</v>
      </c>
      <c r="B8184" s="321" t="s">
        <v>17171</v>
      </c>
    </row>
    <row r="8185" spans="1:2">
      <c r="A8185" s="321" t="s">
        <v>17172</v>
      </c>
      <c r="B8185" s="321" t="s">
        <v>17173</v>
      </c>
    </row>
    <row r="8186" spans="1:2">
      <c r="A8186" s="321" t="s">
        <v>17174</v>
      </c>
      <c r="B8186" s="321" t="s">
        <v>17175</v>
      </c>
    </row>
    <row r="8187" spans="1:2">
      <c r="A8187" s="321" t="s">
        <v>872</v>
      </c>
      <c r="B8187" s="321" t="s">
        <v>17176</v>
      </c>
    </row>
    <row r="8188" spans="1:2">
      <c r="A8188" s="321" t="s">
        <v>873</v>
      </c>
      <c r="B8188" s="321" t="s">
        <v>17177</v>
      </c>
    </row>
    <row r="8189" spans="1:2">
      <c r="A8189" s="321" t="s">
        <v>17178</v>
      </c>
      <c r="B8189" s="321" t="s">
        <v>17179</v>
      </c>
    </row>
    <row r="8190" spans="1:2">
      <c r="A8190" s="321" t="s">
        <v>17180</v>
      </c>
      <c r="B8190" s="321" t="s">
        <v>17181</v>
      </c>
    </row>
    <row r="8191" spans="1:2">
      <c r="A8191" s="321" t="s">
        <v>17182</v>
      </c>
      <c r="B8191" s="321" t="s">
        <v>17183</v>
      </c>
    </row>
    <row r="8192" spans="1:2">
      <c r="A8192" s="321" t="s">
        <v>17184</v>
      </c>
      <c r="B8192" s="321" t="s">
        <v>17185</v>
      </c>
    </row>
    <row r="8193" spans="1:2">
      <c r="A8193" s="321" t="s">
        <v>17186</v>
      </c>
      <c r="B8193" s="321" t="s">
        <v>17187</v>
      </c>
    </row>
    <row r="8194" spans="1:2">
      <c r="A8194" s="321" t="s">
        <v>17188</v>
      </c>
      <c r="B8194" s="321" t="s">
        <v>17189</v>
      </c>
    </row>
    <row r="8195" spans="1:2">
      <c r="A8195" s="321" t="s">
        <v>17190</v>
      </c>
      <c r="B8195" s="321" t="s">
        <v>17191</v>
      </c>
    </row>
    <row r="8196" spans="1:2">
      <c r="A8196" s="321" t="s">
        <v>17192</v>
      </c>
      <c r="B8196" s="321" t="s">
        <v>17193</v>
      </c>
    </row>
    <row r="8197" spans="1:2">
      <c r="A8197" s="321" t="s">
        <v>17194</v>
      </c>
      <c r="B8197" s="321" t="s">
        <v>17195</v>
      </c>
    </row>
    <row r="8198" spans="1:2">
      <c r="A8198" s="321" t="s">
        <v>17196</v>
      </c>
      <c r="B8198" s="321" t="s">
        <v>17197</v>
      </c>
    </row>
    <row r="8199" spans="1:2">
      <c r="A8199" s="321" t="s">
        <v>17198</v>
      </c>
      <c r="B8199" s="321" t="s">
        <v>17199</v>
      </c>
    </row>
    <row r="8200" spans="1:2">
      <c r="A8200" s="321" t="s">
        <v>17200</v>
      </c>
      <c r="B8200" s="321" t="s">
        <v>17201</v>
      </c>
    </row>
    <row r="8201" spans="1:2">
      <c r="A8201" s="321" t="s">
        <v>17202</v>
      </c>
      <c r="B8201" s="321" t="s">
        <v>17203</v>
      </c>
    </row>
    <row r="8202" spans="1:2">
      <c r="A8202" s="321" t="s">
        <v>17204</v>
      </c>
      <c r="B8202" s="321" t="s">
        <v>17205</v>
      </c>
    </row>
    <row r="8203" spans="1:2">
      <c r="A8203" s="321" t="s">
        <v>17206</v>
      </c>
      <c r="B8203" s="321" t="s">
        <v>17207</v>
      </c>
    </row>
    <row r="8204" spans="1:2">
      <c r="A8204" s="321" t="s">
        <v>17208</v>
      </c>
      <c r="B8204" s="321" t="s">
        <v>17209</v>
      </c>
    </row>
    <row r="8205" spans="1:2">
      <c r="A8205" s="321" t="s">
        <v>17210</v>
      </c>
      <c r="B8205" s="321" t="s">
        <v>17211</v>
      </c>
    </row>
    <row r="8206" spans="1:2">
      <c r="A8206" s="321" t="s">
        <v>17212</v>
      </c>
      <c r="B8206" s="321" t="s">
        <v>17213</v>
      </c>
    </row>
    <row r="8207" spans="1:2">
      <c r="A8207" s="321" t="s">
        <v>17214</v>
      </c>
      <c r="B8207" s="321" t="s">
        <v>17215</v>
      </c>
    </row>
    <row r="8208" spans="1:2">
      <c r="A8208" s="321" t="s">
        <v>17216</v>
      </c>
      <c r="B8208" s="321" t="s">
        <v>17217</v>
      </c>
    </row>
    <row r="8209" spans="1:2">
      <c r="A8209" s="321" t="s">
        <v>17218</v>
      </c>
      <c r="B8209" s="321" t="s">
        <v>17219</v>
      </c>
    </row>
    <row r="8210" spans="1:2">
      <c r="A8210" s="321" t="s">
        <v>17220</v>
      </c>
      <c r="B8210" s="321" t="s">
        <v>17221</v>
      </c>
    </row>
    <row r="8211" spans="1:2">
      <c r="A8211" s="321" t="s">
        <v>17222</v>
      </c>
      <c r="B8211" s="321" t="s">
        <v>17223</v>
      </c>
    </row>
    <row r="8212" spans="1:2">
      <c r="A8212" s="321" t="s">
        <v>17224</v>
      </c>
      <c r="B8212" s="321" t="s">
        <v>17225</v>
      </c>
    </row>
    <row r="8213" spans="1:2">
      <c r="A8213" s="321" t="s">
        <v>17226</v>
      </c>
      <c r="B8213" s="321" t="s">
        <v>17227</v>
      </c>
    </row>
    <row r="8214" spans="1:2">
      <c r="A8214" s="321" t="s">
        <v>17228</v>
      </c>
      <c r="B8214" s="321" t="s">
        <v>17229</v>
      </c>
    </row>
    <row r="8215" spans="1:2">
      <c r="A8215" s="321" t="s">
        <v>17230</v>
      </c>
      <c r="B8215" s="321" t="s">
        <v>17231</v>
      </c>
    </row>
    <row r="8216" spans="1:2">
      <c r="A8216" s="321" t="s">
        <v>17232</v>
      </c>
      <c r="B8216" s="321" t="s">
        <v>17233</v>
      </c>
    </row>
    <row r="8217" spans="1:2">
      <c r="A8217" s="321" t="s">
        <v>17234</v>
      </c>
      <c r="B8217" s="321" t="s">
        <v>17235</v>
      </c>
    </row>
    <row r="8218" spans="1:2">
      <c r="A8218" s="321" t="s">
        <v>17236</v>
      </c>
      <c r="B8218" s="321" t="s">
        <v>17237</v>
      </c>
    </row>
    <row r="8219" spans="1:2">
      <c r="A8219" s="321" t="s">
        <v>17238</v>
      </c>
      <c r="B8219" s="321" t="s">
        <v>17239</v>
      </c>
    </row>
    <row r="8220" spans="1:2">
      <c r="A8220" s="321" t="s">
        <v>17240</v>
      </c>
      <c r="B8220" s="321" t="s">
        <v>17241</v>
      </c>
    </row>
    <row r="8221" spans="1:2">
      <c r="A8221" s="321" t="s">
        <v>17242</v>
      </c>
      <c r="B8221" s="321" t="s">
        <v>17243</v>
      </c>
    </row>
    <row r="8222" spans="1:2">
      <c r="A8222" s="321" t="s">
        <v>17244</v>
      </c>
      <c r="B8222" s="321" t="s">
        <v>17245</v>
      </c>
    </row>
    <row r="8223" spans="1:2">
      <c r="A8223" s="321" t="s">
        <v>17246</v>
      </c>
      <c r="B8223" s="321" t="s">
        <v>17247</v>
      </c>
    </row>
    <row r="8224" spans="1:2">
      <c r="A8224" s="321" t="s">
        <v>17248</v>
      </c>
      <c r="B8224" s="321" t="s">
        <v>17249</v>
      </c>
    </row>
    <row r="8225" spans="1:2">
      <c r="A8225" s="321" t="s">
        <v>17250</v>
      </c>
      <c r="B8225" s="321" t="s">
        <v>17251</v>
      </c>
    </row>
    <row r="8226" spans="1:2">
      <c r="A8226" s="321" t="s">
        <v>17252</v>
      </c>
      <c r="B8226" s="321" t="s">
        <v>17253</v>
      </c>
    </row>
    <row r="8227" spans="1:2">
      <c r="A8227" s="321" t="s">
        <v>17254</v>
      </c>
      <c r="B8227" s="321" t="s">
        <v>17255</v>
      </c>
    </row>
    <row r="8228" spans="1:2">
      <c r="A8228" s="321" t="s">
        <v>17256</v>
      </c>
      <c r="B8228" s="321" t="s">
        <v>17257</v>
      </c>
    </row>
    <row r="8229" spans="1:2">
      <c r="A8229" s="321" t="s">
        <v>17258</v>
      </c>
      <c r="B8229" s="321" t="s">
        <v>17259</v>
      </c>
    </row>
    <row r="8230" spans="1:2">
      <c r="A8230" s="321" t="s">
        <v>17260</v>
      </c>
      <c r="B8230" s="321" t="s">
        <v>17261</v>
      </c>
    </row>
    <row r="8231" spans="1:2">
      <c r="A8231" s="321" t="s">
        <v>17262</v>
      </c>
      <c r="B8231" s="321" t="s">
        <v>17263</v>
      </c>
    </row>
    <row r="8232" spans="1:2">
      <c r="A8232" s="321" t="s">
        <v>17264</v>
      </c>
      <c r="B8232" s="321" t="s">
        <v>17265</v>
      </c>
    </row>
    <row r="8233" spans="1:2">
      <c r="A8233" s="321" t="s">
        <v>17266</v>
      </c>
      <c r="B8233" s="321" t="s">
        <v>17267</v>
      </c>
    </row>
    <row r="8234" spans="1:2">
      <c r="A8234" s="321" t="s">
        <v>17268</v>
      </c>
      <c r="B8234" s="321" t="s">
        <v>17269</v>
      </c>
    </row>
    <row r="8235" spans="1:2">
      <c r="A8235" s="321" t="s">
        <v>17270</v>
      </c>
      <c r="B8235" s="321" t="s">
        <v>17271</v>
      </c>
    </row>
    <row r="8236" spans="1:2">
      <c r="A8236" s="321" t="s">
        <v>17272</v>
      </c>
      <c r="B8236" s="321" t="s">
        <v>17273</v>
      </c>
    </row>
    <row r="8237" spans="1:2">
      <c r="A8237" s="321" t="s">
        <v>17274</v>
      </c>
      <c r="B8237" s="321" t="s">
        <v>17275</v>
      </c>
    </row>
    <row r="8238" spans="1:2">
      <c r="A8238" s="321" t="s">
        <v>17276</v>
      </c>
      <c r="B8238" s="321" t="s">
        <v>17277</v>
      </c>
    </row>
    <row r="8239" spans="1:2">
      <c r="A8239" s="321" t="s">
        <v>17278</v>
      </c>
      <c r="B8239" s="321" t="s">
        <v>17279</v>
      </c>
    </row>
    <row r="8240" spans="1:2">
      <c r="A8240" s="321" t="s">
        <v>17280</v>
      </c>
      <c r="B8240" s="321" t="s">
        <v>17281</v>
      </c>
    </row>
    <row r="8241" spans="1:2">
      <c r="A8241" s="321" t="s">
        <v>17282</v>
      </c>
      <c r="B8241" s="321" t="s">
        <v>17283</v>
      </c>
    </row>
    <row r="8242" spans="1:2">
      <c r="A8242" s="321" t="s">
        <v>17284</v>
      </c>
      <c r="B8242" s="321" t="s">
        <v>17285</v>
      </c>
    </row>
    <row r="8243" spans="1:2">
      <c r="A8243" s="321" t="s">
        <v>17286</v>
      </c>
      <c r="B8243" s="321" t="s">
        <v>17287</v>
      </c>
    </row>
    <row r="8244" spans="1:2">
      <c r="A8244" s="321" t="s">
        <v>17288</v>
      </c>
      <c r="B8244" s="321" t="s">
        <v>17289</v>
      </c>
    </row>
    <row r="8245" spans="1:2">
      <c r="A8245" s="321" t="s">
        <v>17290</v>
      </c>
      <c r="B8245" s="321" t="s">
        <v>17291</v>
      </c>
    </row>
    <row r="8246" spans="1:2">
      <c r="A8246" s="321" t="s">
        <v>17292</v>
      </c>
      <c r="B8246" s="321" t="s">
        <v>17293</v>
      </c>
    </row>
    <row r="8247" spans="1:2">
      <c r="A8247" s="321" t="s">
        <v>17294</v>
      </c>
      <c r="B8247" s="321" t="s">
        <v>17295</v>
      </c>
    </row>
    <row r="8248" spans="1:2">
      <c r="A8248" s="321" t="s">
        <v>17296</v>
      </c>
      <c r="B8248" s="321" t="s">
        <v>17297</v>
      </c>
    </row>
    <row r="8249" spans="1:2">
      <c r="A8249" s="321" t="s">
        <v>17298</v>
      </c>
      <c r="B8249" s="321" t="s">
        <v>17299</v>
      </c>
    </row>
    <row r="8250" spans="1:2">
      <c r="A8250" s="321" t="s">
        <v>17300</v>
      </c>
      <c r="B8250" s="321" t="s">
        <v>17301</v>
      </c>
    </row>
    <row r="8251" spans="1:2">
      <c r="A8251" s="321" t="s">
        <v>17302</v>
      </c>
      <c r="B8251" s="321" t="s">
        <v>17303</v>
      </c>
    </row>
    <row r="8252" spans="1:2">
      <c r="A8252" s="321" t="s">
        <v>17304</v>
      </c>
      <c r="B8252" s="321" t="s">
        <v>17305</v>
      </c>
    </row>
    <row r="8253" spans="1:2">
      <c r="A8253" s="321" t="s">
        <v>17306</v>
      </c>
      <c r="B8253" s="321" t="s">
        <v>17307</v>
      </c>
    </row>
    <row r="8254" spans="1:2">
      <c r="A8254" s="321" t="s">
        <v>17308</v>
      </c>
      <c r="B8254" s="321" t="s">
        <v>17309</v>
      </c>
    </row>
    <row r="8255" spans="1:2">
      <c r="A8255" s="321" t="s">
        <v>17310</v>
      </c>
      <c r="B8255" s="321" t="s">
        <v>17311</v>
      </c>
    </row>
    <row r="8256" spans="1:2">
      <c r="A8256" s="321" t="s">
        <v>17312</v>
      </c>
      <c r="B8256" s="321" t="s">
        <v>17313</v>
      </c>
    </row>
    <row r="8257" spans="1:2">
      <c r="A8257" s="321" t="s">
        <v>17314</v>
      </c>
      <c r="B8257" s="321" t="s">
        <v>17315</v>
      </c>
    </row>
    <row r="8258" spans="1:2">
      <c r="A8258" s="321" t="s">
        <v>17316</v>
      </c>
      <c r="B8258" s="321" t="s">
        <v>17317</v>
      </c>
    </row>
    <row r="8259" spans="1:2">
      <c r="A8259" s="321" t="s">
        <v>17318</v>
      </c>
      <c r="B8259" s="321" t="s">
        <v>17319</v>
      </c>
    </row>
    <row r="8260" spans="1:2">
      <c r="A8260" s="321" t="s">
        <v>17320</v>
      </c>
      <c r="B8260" s="321" t="s">
        <v>17321</v>
      </c>
    </row>
    <row r="8261" spans="1:2">
      <c r="A8261" s="321" t="s">
        <v>17322</v>
      </c>
      <c r="B8261" s="321" t="s">
        <v>17323</v>
      </c>
    </row>
    <row r="8262" spans="1:2">
      <c r="A8262" s="321" t="s">
        <v>17324</v>
      </c>
      <c r="B8262" s="321" t="s">
        <v>17325</v>
      </c>
    </row>
    <row r="8263" spans="1:2">
      <c r="A8263" s="321" t="s">
        <v>17326</v>
      </c>
      <c r="B8263" s="321" t="s">
        <v>17327</v>
      </c>
    </row>
    <row r="8264" spans="1:2">
      <c r="A8264" s="321" t="s">
        <v>17328</v>
      </c>
      <c r="B8264" s="321" t="s">
        <v>17329</v>
      </c>
    </row>
    <row r="8265" spans="1:2">
      <c r="A8265" s="321" t="s">
        <v>17330</v>
      </c>
      <c r="B8265" s="321" t="s">
        <v>17331</v>
      </c>
    </row>
    <row r="8266" spans="1:2">
      <c r="A8266" s="321" t="s">
        <v>17332</v>
      </c>
      <c r="B8266" s="321" t="s">
        <v>17333</v>
      </c>
    </row>
    <row r="8267" spans="1:2">
      <c r="A8267" s="321" t="s">
        <v>17334</v>
      </c>
      <c r="B8267" s="321" t="s">
        <v>17335</v>
      </c>
    </row>
    <row r="8268" spans="1:2">
      <c r="A8268" s="321" t="s">
        <v>17336</v>
      </c>
      <c r="B8268" s="321" t="s">
        <v>17337</v>
      </c>
    </row>
    <row r="8269" spans="1:2">
      <c r="A8269" s="321" t="s">
        <v>17338</v>
      </c>
      <c r="B8269" s="321" t="s">
        <v>17339</v>
      </c>
    </row>
    <row r="8270" spans="1:2">
      <c r="A8270" s="321" t="s">
        <v>17340</v>
      </c>
      <c r="B8270" s="321" t="s">
        <v>17341</v>
      </c>
    </row>
    <row r="8271" spans="1:2">
      <c r="A8271" s="321" t="s">
        <v>17342</v>
      </c>
      <c r="B8271" s="321" t="s">
        <v>17343</v>
      </c>
    </row>
    <row r="8272" spans="1:2">
      <c r="A8272" s="321" t="s">
        <v>17344</v>
      </c>
      <c r="B8272" s="321" t="s">
        <v>17345</v>
      </c>
    </row>
    <row r="8273" spans="1:2">
      <c r="A8273" s="321" t="s">
        <v>17346</v>
      </c>
      <c r="B8273" s="321" t="s">
        <v>17347</v>
      </c>
    </row>
    <row r="8274" spans="1:2">
      <c r="A8274" s="321" t="s">
        <v>17348</v>
      </c>
      <c r="B8274" s="321" t="s">
        <v>17349</v>
      </c>
    </row>
    <row r="8275" spans="1:2">
      <c r="A8275" s="321" t="s">
        <v>17350</v>
      </c>
      <c r="B8275" s="321" t="s">
        <v>17351</v>
      </c>
    </row>
    <row r="8276" spans="1:2">
      <c r="A8276" s="321" t="s">
        <v>17352</v>
      </c>
      <c r="B8276" s="321" t="s">
        <v>17353</v>
      </c>
    </row>
    <row r="8277" spans="1:2">
      <c r="A8277" s="321" t="s">
        <v>17354</v>
      </c>
      <c r="B8277" s="321" t="s">
        <v>17355</v>
      </c>
    </row>
    <row r="8278" spans="1:2">
      <c r="A8278" s="321" t="s">
        <v>17356</v>
      </c>
      <c r="B8278" s="321" t="s">
        <v>17357</v>
      </c>
    </row>
    <row r="8279" spans="1:2">
      <c r="A8279" s="321" t="s">
        <v>17358</v>
      </c>
      <c r="B8279" s="321" t="s">
        <v>17359</v>
      </c>
    </row>
    <row r="8280" spans="1:2">
      <c r="A8280" s="321" t="s">
        <v>17360</v>
      </c>
      <c r="B8280" s="321" t="s">
        <v>17361</v>
      </c>
    </row>
    <row r="8281" spans="1:2">
      <c r="A8281" s="321" t="s">
        <v>17362</v>
      </c>
      <c r="B8281" s="321" t="s">
        <v>17363</v>
      </c>
    </row>
    <row r="8282" spans="1:2">
      <c r="A8282" s="321" t="s">
        <v>17364</v>
      </c>
      <c r="B8282" s="321" t="s">
        <v>17365</v>
      </c>
    </row>
    <row r="8283" spans="1:2">
      <c r="A8283" s="321" t="s">
        <v>17366</v>
      </c>
      <c r="B8283" s="321" t="s">
        <v>17367</v>
      </c>
    </row>
    <row r="8284" spans="1:2">
      <c r="A8284" s="321" t="s">
        <v>17368</v>
      </c>
      <c r="B8284" s="321" t="s">
        <v>17369</v>
      </c>
    </row>
    <row r="8285" spans="1:2">
      <c r="A8285" s="321" t="s">
        <v>17370</v>
      </c>
      <c r="B8285" s="321" t="s">
        <v>17371</v>
      </c>
    </row>
    <row r="8286" spans="1:2">
      <c r="A8286" s="321" t="s">
        <v>17372</v>
      </c>
      <c r="B8286" s="321" t="s">
        <v>17373</v>
      </c>
    </row>
    <row r="8287" spans="1:2">
      <c r="A8287" s="321" t="s">
        <v>17374</v>
      </c>
      <c r="B8287" s="321" t="s">
        <v>17375</v>
      </c>
    </row>
    <row r="8288" spans="1:2">
      <c r="A8288" s="321" t="s">
        <v>17376</v>
      </c>
      <c r="B8288" s="321" t="s">
        <v>17377</v>
      </c>
    </row>
    <row r="8289" spans="1:2">
      <c r="A8289" s="321" t="s">
        <v>17378</v>
      </c>
      <c r="B8289" s="321" t="s">
        <v>17379</v>
      </c>
    </row>
    <row r="8290" spans="1:2">
      <c r="A8290" s="321" t="s">
        <v>17380</v>
      </c>
      <c r="B8290" s="321" t="s">
        <v>17381</v>
      </c>
    </row>
    <row r="8291" spans="1:2">
      <c r="A8291" s="321" t="s">
        <v>17382</v>
      </c>
      <c r="B8291" s="321" t="s">
        <v>17383</v>
      </c>
    </row>
    <row r="8292" spans="1:2">
      <c r="A8292" s="321" t="s">
        <v>17384</v>
      </c>
      <c r="B8292" s="321" t="s">
        <v>17385</v>
      </c>
    </row>
    <row r="8293" spans="1:2">
      <c r="A8293" s="321" t="s">
        <v>17386</v>
      </c>
      <c r="B8293" s="321" t="s">
        <v>17387</v>
      </c>
    </row>
    <row r="8294" spans="1:2">
      <c r="A8294" s="321" t="s">
        <v>17388</v>
      </c>
      <c r="B8294" s="321" t="s">
        <v>17389</v>
      </c>
    </row>
    <row r="8295" spans="1:2">
      <c r="A8295" s="321" t="s">
        <v>17390</v>
      </c>
      <c r="B8295" s="321" t="s">
        <v>17391</v>
      </c>
    </row>
    <row r="8296" spans="1:2">
      <c r="A8296" s="321" t="s">
        <v>17392</v>
      </c>
      <c r="B8296" s="321" t="s">
        <v>17393</v>
      </c>
    </row>
    <row r="8297" spans="1:2">
      <c r="A8297" s="321" t="s">
        <v>17394</v>
      </c>
      <c r="B8297" s="321" t="s">
        <v>17395</v>
      </c>
    </row>
    <row r="8298" spans="1:2">
      <c r="A8298" s="321" t="s">
        <v>17396</v>
      </c>
      <c r="B8298" s="321" t="s">
        <v>17397</v>
      </c>
    </row>
    <row r="8299" spans="1:2">
      <c r="A8299" s="321" t="s">
        <v>17398</v>
      </c>
      <c r="B8299" s="321" t="s">
        <v>17399</v>
      </c>
    </row>
    <row r="8300" spans="1:2">
      <c r="A8300" s="321" t="s">
        <v>17400</v>
      </c>
      <c r="B8300" s="321" t="s">
        <v>17401</v>
      </c>
    </row>
    <row r="8301" spans="1:2">
      <c r="A8301" s="321" t="s">
        <v>17402</v>
      </c>
      <c r="B8301" s="321" t="s">
        <v>17403</v>
      </c>
    </row>
    <row r="8302" spans="1:2">
      <c r="A8302" s="321" t="s">
        <v>17404</v>
      </c>
      <c r="B8302" s="321" t="s">
        <v>17405</v>
      </c>
    </row>
    <row r="8303" spans="1:2">
      <c r="A8303" s="321" t="s">
        <v>17406</v>
      </c>
      <c r="B8303" s="321" t="s">
        <v>17407</v>
      </c>
    </row>
    <row r="8304" spans="1:2">
      <c r="A8304" s="321" t="s">
        <v>17408</v>
      </c>
      <c r="B8304" s="321" t="s">
        <v>17409</v>
      </c>
    </row>
    <row r="8305" spans="1:2">
      <c r="A8305" s="321" t="s">
        <v>17410</v>
      </c>
      <c r="B8305" s="321" t="s">
        <v>17411</v>
      </c>
    </row>
    <row r="8306" spans="1:2">
      <c r="A8306" s="321" t="s">
        <v>17412</v>
      </c>
      <c r="B8306" s="321" t="s">
        <v>17413</v>
      </c>
    </row>
    <row r="8307" spans="1:2">
      <c r="A8307" s="321" t="s">
        <v>17414</v>
      </c>
      <c r="B8307" s="321" t="s">
        <v>17415</v>
      </c>
    </row>
    <row r="8308" spans="1:2">
      <c r="A8308" s="321" t="s">
        <v>17416</v>
      </c>
      <c r="B8308" s="321" t="s">
        <v>17417</v>
      </c>
    </row>
    <row r="8309" spans="1:2">
      <c r="A8309" s="321" t="s">
        <v>17418</v>
      </c>
      <c r="B8309" s="321" t="s">
        <v>17419</v>
      </c>
    </row>
    <row r="8310" spans="1:2">
      <c r="A8310" s="321" t="s">
        <v>17420</v>
      </c>
      <c r="B8310" s="321" t="s">
        <v>17421</v>
      </c>
    </row>
    <row r="8311" spans="1:2">
      <c r="A8311" s="321" t="s">
        <v>17422</v>
      </c>
      <c r="B8311" s="321" t="s">
        <v>17423</v>
      </c>
    </row>
    <row r="8312" spans="1:2">
      <c r="A8312" s="321" t="s">
        <v>17424</v>
      </c>
      <c r="B8312" s="321" t="s">
        <v>17425</v>
      </c>
    </row>
    <row r="8313" spans="1:2">
      <c r="A8313" s="321" t="s">
        <v>17426</v>
      </c>
      <c r="B8313" s="321" t="s">
        <v>17427</v>
      </c>
    </row>
    <row r="8314" spans="1:2">
      <c r="A8314" s="321" t="s">
        <v>17428</v>
      </c>
      <c r="B8314" s="321" t="s">
        <v>17429</v>
      </c>
    </row>
    <row r="8315" spans="1:2">
      <c r="A8315" s="321" t="s">
        <v>17430</v>
      </c>
      <c r="B8315" s="321" t="s">
        <v>17431</v>
      </c>
    </row>
    <row r="8316" spans="1:2">
      <c r="A8316" s="321" t="s">
        <v>17432</v>
      </c>
      <c r="B8316" s="321" t="s">
        <v>17433</v>
      </c>
    </row>
    <row r="8317" spans="1:2">
      <c r="A8317" s="321" t="s">
        <v>17434</v>
      </c>
      <c r="B8317" s="321" t="s">
        <v>17435</v>
      </c>
    </row>
    <row r="8318" spans="1:2">
      <c r="A8318" s="321" t="s">
        <v>17436</v>
      </c>
      <c r="B8318" s="321" t="s">
        <v>17437</v>
      </c>
    </row>
    <row r="8319" spans="1:2">
      <c r="A8319" s="321" t="s">
        <v>17438</v>
      </c>
      <c r="B8319" s="321" t="s">
        <v>17439</v>
      </c>
    </row>
    <row r="8320" spans="1:2">
      <c r="A8320" s="321" t="s">
        <v>17440</v>
      </c>
      <c r="B8320" s="321" t="s">
        <v>17441</v>
      </c>
    </row>
    <row r="8321" spans="1:2">
      <c r="A8321" s="321" t="s">
        <v>17442</v>
      </c>
      <c r="B8321" s="321" t="s">
        <v>17443</v>
      </c>
    </row>
    <row r="8322" spans="1:2">
      <c r="A8322" s="321" t="s">
        <v>17444</v>
      </c>
      <c r="B8322" s="321" t="s">
        <v>17445</v>
      </c>
    </row>
    <row r="8323" spans="1:2">
      <c r="A8323" s="321" t="s">
        <v>17446</v>
      </c>
      <c r="B8323" s="321" t="s">
        <v>17447</v>
      </c>
    </row>
    <row r="8324" spans="1:2">
      <c r="A8324" s="321" t="s">
        <v>17448</v>
      </c>
      <c r="B8324" s="321" t="s">
        <v>17449</v>
      </c>
    </row>
    <row r="8325" spans="1:2">
      <c r="A8325" s="321" t="s">
        <v>17450</v>
      </c>
      <c r="B8325" s="321" t="s">
        <v>17451</v>
      </c>
    </row>
    <row r="8326" spans="1:2">
      <c r="A8326" s="321" t="s">
        <v>17452</v>
      </c>
      <c r="B8326" s="321" t="s">
        <v>17453</v>
      </c>
    </row>
    <row r="8327" spans="1:2">
      <c r="A8327" s="321" t="s">
        <v>17454</v>
      </c>
      <c r="B8327" s="321" t="s">
        <v>17455</v>
      </c>
    </row>
    <row r="8328" spans="1:2">
      <c r="A8328" s="321" t="s">
        <v>17456</v>
      </c>
      <c r="B8328" s="321" t="s">
        <v>17457</v>
      </c>
    </row>
    <row r="8329" spans="1:2">
      <c r="A8329" s="321" t="s">
        <v>17458</v>
      </c>
      <c r="B8329" s="321" t="s">
        <v>17459</v>
      </c>
    </row>
    <row r="8330" spans="1:2">
      <c r="A8330" s="321" t="s">
        <v>17460</v>
      </c>
      <c r="B8330" s="321" t="s">
        <v>17461</v>
      </c>
    </row>
    <row r="8331" spans="1:2">
      <c r="A8331" s="321" t="s">
        <v>17462</v>
      </c>
      <c r="B8331" s="321" t="s">
        <v>17463</v>
      </c>
    </row>
    <row r="8332" spans="1:2">
      <c r="A8332" s="321" t="s">
        <v>17464</v>
      </c>
      <c r="B8332" s="321" t="s">
        <v>17465</v>
      </c>
    </row>
    <row r="8333" spans="1:2">
      <c r="A8333" s="321" t="s">
        <v>17466</v>
      </c>
      <c r="B8333" s="321" t="s">
        <v>17467</v>
      </c>
    </row>
    <row r="8334" spans="1:2">
      <c r="A8334" s="321" t="s">
        <v>17468</v>
      </c>
      <c r="B8334" s="321" t="s">
        <v>17469</v>
      </c>
    </row>
    <row r="8335" spans="1:2">
      <c r="A8335" s="321" t="s">
        <v>17470</v>
      </c>
      <c r="B8335" s="321" t="s">
        <v>17471</v>
      </c>
    </row>
    <row r="8336" spans="1:2">
      <c r="A8336" s="321" t="s">
        <v>17472</v>
      </c>
      <c r="B8336" s="321" t="s">
        <v>17473</v>
      </c>
    </row>
    <row r="8337" spans="1:2">
      <c r="A8337" s="321" t="s">
        <v>17474</v>
      </c>
      <c r="B8337" s="321" t="s">
        <v>17475</v>
      </c>
    </row>
    <row r="8338" spans="1:2">
      <c r="A8338" s="321" t="s">
        <v>17476</v>
      </c>
      <c r="B8338" s="321" t="s">
        <v>17477</v>
      </c>
    </row>
    <row r="8339" spans="1:2">
      <c r="A8339" s="321" t="s">
        <v>17478</v>
      </c>
      <c r="B8339" s="321" t="s">
        <v>17479</v>
      </c>
    </row>
    <row r="8340" spans="1:2">
      <c r="A8340" s="321" t="s">
        <v>17480</v>
      </c>
      <c r="B8340" s="321" t="s">
        <v>17481</v>
      </c>
    </row>
    <row r="8341" spans="1:2">
      <c r="A8341" s="321" t="s">
        <v>17482</v>
      </c>
      <c r="B8341" s="321" t="s">
        <v>17483</v>
      </c>
    </row>
    <row r="8342" spans="1:2">
      <c r="A8342" s="321" t="s">
        <v>17484</v>
      </c>
      <c r="B8342" s="321" t="s">
        <v>17485</v>
      </c>
    </row>
    <row r="8343" spans="1:2">
      <c r="A8343" s="321" t="s">
        <v>17486</v>
      </c>
      <c r="B8343" s="321" t="s">
        <v>17487</v>
      </c>
    </row>
    <row r="8344" spans="1:2">
      <c r="A8344" s="321" t="s">
        <v>17488</v>
      </c>
      <c r="B8344" s="321" t="s">
        <v>17489</v>
      </c>
    </row>
    <row r="8345" spans="1:2">
      <c r="A8345" s="321" t="s">
        <v>17490</v>
      </c>
      <c r="B8345" s="321" t="s">
        <v>17491</v>
      </c>
    </row>
    <row r="8346" spans="1:2">
      <c r="A8346" s="321" t="s">
        <v>17492</v>
      </c>
      <c r="B8346" s="321" t="s">
        <v>17493</v>
      </c>
    </row>
    <row r="8347" spans="1:2">
      <c r="A8347" s="321" t="s">
        <v>17494</v>
      </c>
      <c r="B8347" s="321" t="s">
        <v>17495</v>
      </c>
    </row>
    <row r="8348" spans="1:2">
      <c r="A8348" s="321" t="s">
        <v>17496</v>
      </c>
      <c r="B8348" s="321" t="s">
        <v>17497</v>
      </c>
    </row>
    <row r="8349" spans="1:2">
      <c r="A8349" s="321" t="s">
        <v>17498</v>
      </c>
      <c r="B8349" s="321" t="s">
        <v>17499</v>
      </c>
    </row>
    <row r="8350" spans="1:2">
      <c r="A8350" s="321" t="s">
        <v>17500</v>
      </c>
      <c r="B8350" s="321" t="s">
        <v>17501</v>
      </c>
    </row>
    <row r="8351" spans="1:2">
      <c r="A8351" s="321" t="s">
        <v>17502</v>
      </c>
      <c r="B8351" s="321" t="s">
        <v>17503</v>
      </c>
    </row>
    <row r="8352" spans="1:2">
      <c r="A8352" s="321" t="s">
        <v>17504</v>
      </c>
      <c r="B8352" s="321" t="s">
        <v>17505</v>
      </c>
    </row>
    <row r="8353" spans="1:2">
      <c r="A8353" s="321" t="s">
        <v>17506</v>
      </c>
      <c r="B8353" s="321" t="s">
        <v>17507</v>
      </c>
    </row>
    <row r="8354" spans="1:2">
      <c r="A8354" s="321" t="s">
        <v>17508</v>
      </c>
      <c r="B8354" s="321" t="s">
        <v>17509</v>
      </c>
    </row>
    <row r="8355" spans="1:2">
      <c r="A8355" s="321" t="s">
        <v>17510</v>
      </c>
      <c r="B8355" s="321" t="s">
        <v>17511</v>
      </c>
    </row>
    <row r="8356" spans="1:2">
      <c r="A8356" s="321" t="s">
        <v>17512</v>
      </c>
      <c r="B8356" s="321" t="s">
        <v>17513</v>
      </c>
    </row>
    <row r="8357" spans="1:2">
      <c r="A8357" s="321" t="s">
        <v>17514</v>
      </c>
      <c r="B8357" s="321" t="s">
        <v>17515</v>
      </c>
    </row>
    <row r="8358" spans="1:2">
      <c r="A8358" s="321" t="s">
        <v>17516</v>
      </c>
      <c r="B8358" s="321" t="s">
        <v>17517</v>
      </c>
    </row>
    <row r="8359" spans="1:2">
      <c r="A8359" s="321" t="s">
        <v>17518</v>
      </c>
      <c r="B8359" s="321" t="s">
        <v>17519</v>
      </c>
    </row>
    <row r="8360" spans="1:2">
      <c r="A8360" s="321" t="s">
        <v>17520</v>
      </c>
      <c r="B8360" s="321" t="s">
        <v>17521</v>
      </c>
    </row>
    <row r="8361" spans="1:2">
      <c r="A8361" s="321" t="s">
        <v>17522</v>
      </c>
      <c r="B8361" s="321" t="s">
        <v>17523</v>
      </c>
    </row>
    <row r="8362" spans="1:2">
      <c r="A8362" s="321" t="s">
        <v>17524</v>
      </c>
      <c r="B8362" s="321" t="s">
        <v>17525</v>
      </c>
    </row>
    <row r="8363" spans="1:2">
      <c r="A8363" s="321" t="s">
        <v>17526</v>
      </c>
      <c r="B8363" s="321" t="s">
        <v>17527</v>
      </c>
    </row>
    <row r="8364" spans="1:2">
      <c r="A8364" s="321" t="s">
        <v>17528</v>
      </c>
      <c r="B8364" s="321" t="s">
        <v>17529</v>
      </c>
    </row>
    <row r="8365" spans="1:2">
      <c r="A8365" s="321" t="s">
        <v>17530</v>
      </c>
      <c r="B8365" s="321" t="s">
        <v>17531</v>
      </c>
    </row>
    <row r="8366" spans="1:2">
      <c r="A8366" s="321" t="s">
        <v>17532</v>
      </c>
      <c r="B8366" s="321" t="s">
        <v>17533</v>
      </c>
    </row>
    <row r="8367" spans="1:2">
      <c r="A8367" s="321" t="s">
        <v>17534</v>
      </c>
      <c r="B8367" s="321" t="s">
        <v>17535</v>
      </c>
    </row>
    <row r="8368" spans="1:2">
      <c r="A8368" s="321" t="s">
        <v>17536</v>
      </c>
      <c r="B8368" s="321" t="s">
        <v>17537</v>
      </c>
    </row>
    <row r="8369" spans="1:2">
      <c r="A8369" s="321" t="s">
        <v>17538</v>
      </c>
      <c r="B8369" s="321" t="s">
        <v>17539</v>
      </c>
    </row>
    <row r="8370" spans="1:2">
      <c r="A8370" s="321" t="s">
        <v>17540</v>
      </c>
      <c r="B8370" s="321" t="s">
        <v>17541</v>
      </c>
    </row>
    <row r="8371" spans="1:2">
      <c r="A8371" s="321" t="s">
        <v>17542</v>
      </c>
      <c r="B8371" s="321" t="s">
        <v>17543</v>
      </c>
    </row>
    <row r="8372" spans="1:2">
      <c r="A8372" s="321" t="s">
        <v>17544</v>
      </c>
      <c r="B8372" s="321" t="s">
        <v>17545</v>
      </c>
    </row>
    <row r="8373" spans="1:2">
      <c r="A8373" s="321" t="s">
        <v>17546</v>
      </c>
      <c r="B8373" s="321" t="s">
        <v>17547</v>
      </c>
    </row>
    <row r="8374" spans="1:2">
      <c r="A8374" s="321" t="s">
        <v>17548</v>
      </c>
      <c r="B8374" s="321" t="s">
        <v>17549</v>
      </c>
    </row>
    <row r="8375" spans="1:2">
      <c r="A8375" s="321" t="s">
        <v>17550</v>
      </c>
      <c r="B8375" s="321" t="s">
        <v>17551</v>
      </c>
    </row>
    <row r="8376" spans="1:2">
      <c r="A8376" s="321" t="s">
        <v>17552</v>
      </c>
      <c r="B8376" s="321" t="s">
        <v>17553</v>
      </c>
    </row>
    <row r="8377" spans="1:2">
      <c r="A8377" s="321" t="s">
        <v>17554</v>
      </c>
      <c r="B8377" s="321" t="s">
        <v>17555</v>
      </c>
    </row>
    <row r="8378" spans="1:2">
      <c r="A8378" s="321" t="s">
        <v>17556</v>
      </c>
      <c r="B8378" s="321" t="s">
        <v>17557</v>
      </c>
    </row>
    <row r="8379" spans="1:2">
      <c r="A8379" s="321" t="s">
        <v>17558</v>
      </c>
      <c r="B8379" s="321" t="s">
        <v>17559</v>
      </c>
    </row>
    <row r="8380" spans="1:2">
      <c r="A8380" s="321" t="s">
        <v>17560</v>
      </c>
      <c r="B8380" s="321" t="s">
        <v>17561</v>
      </c>
    </row>
    <row r="8381" spans="1:2">
      <c r="A8381" s="321" t="s">
        <v>17562</v>
      </c>
      <c r="B8381" s="321" t="s">
        <v>17563</v>
      </c>
    </row>
    <row r="8382" spans="1:2">
      <c r="A8382" s="321" t="s">
        <v>17564</v>
      </c>
      <c r="B8382" s="321" t="s">
        <v>17565</v>
      </c>
    </row>
    <row r="8383" spans="1:2">
      <c r="A8383" s="321" t="s">
        <v>17566</v>
      </c>
      <c r="B8383" s="321" t="s">
        <v>17567</v>
      </c>
    </row>
    <row r="8384" spans="1:2">
      <c r="A8384" s="321" t="s">
        <v>17568</v>
      </c>
      <c r="B8384" s="321" t="s">
        <v>17569</v>
      </c>
    </row>
    <row r="8385" spans="1:2">
      <c r="A8385" s="321" t="s">
        <v>17570</v>
      </c>
      <c r="B8385" s="321" t="s">
        <v>17571</v>
      </c>
    </row>
    <row r="8386" spans="1:2">
      <c r="A8386" s="321" t="s">
        <v>17572</v>
      </c>
      <c r="B8386" s="321" t="s">
        <v>17573</v>
      </c>
    </row>
    <row r="8387" spans="1:2">
      <c r="A8387" s="321" t="s">
        <v>17574</v>
      </c>
      <c r="B8387" s="321" t="s">
        <v>17575</v>
      </c>
    </row>
    <row r="8388" spans="1:2">
      <c r="A8388" s="321" t="s">
        <v>17576</v>
      </c>
      <c r="B8388" s="321" t="s">
        <v>17577</v>
      </c>
    </row>
    <row r="8389" spans="1:2">
      <c r="A8389" s="321" t="s">
        <v>17578</v>
      </c>
      <c r="B8389" s="321" t="s">
        <v>17579</v>
      </c>
    </row>
    <row r="8390" spans="1:2">
      <c r="A8390" s="321" t="s">
        <v>17580</v>
      </c>
      <c r="B8390" s="321" t="s">
        <v>17581</v>
      </c>
    </row>
    <row r="8391" spans="1:2">
      <c r="A8391" s="321" t="s">
        <v>17582</v>
      </c>
      <c r="B8391" s="321" t="s">
        <v>17583</v>
      </c>
    </row>
    <row r="8392" spans="1:2">
      <c r="A8392" s="321" t="s">
        <v>17584</v>
      </c>
      <c r="B8392" s="321" t="s">
        <v>17585</v>
      </c>
    </row>
    <row r="8393" spans="1:2">
      <c r="A8393" s="321" t="s">
        <v>17586</v>
      </c>
      <c r="B8393" s="321" t="s">
        <v>17587</v>
      </c>
    </row>
    <row r="8394" spans="1:2">
      <c r="A8394" s="321" t="s">
        <v>17588</v>
      </c>
      <c r="B8394" s="321" t="s">
        <v>17589</v>
      </c>
    </row>
    <row r="8395" spans="1:2">
      <c r="A8395" s="321" t="s">
        <v>17590</v>
      </c>
      <c r="B8395" s="321" t="s">
        <v>17591</v>
      </c>
    </row>
    <row r="8396" spans="1:2">
      <c r="A8396" s="321" t="s">
        <v>17592</v>
      </c>
      <c r="B8396" s="321" t="s">
        <v>17593</v>
      </c>
    </row>
    <row r="8397" spans="1:2">
      <c r="A8397" s="321" t="s">
        <v>17594</v>
      </c>
      <c r="B8397" s="321" t="s">
        <v>17595</v>
      </c>
    </row>
    <row r="8398" spans="1:2">
      <c r="A8398" s="321" t="s">
        <v>17596</v>
      </c>
      <c r="B8398" s="321" t="s">
        <v>17597</v>
      </c>
    </row>
    <row r="8399" spans="1:2">
      <c r="A8399" s="321" t="s">
        <v>17598</v>
      </c>
      <c r="B8399" s="321" t="s">
        <v>17599</v>
      </c>
    </row>
    <row r="8400" spans="1:2">
      <c r="A8400" s="321" t="s">
        <v>17600</v>
      </c>
      <c r="B8400" s="321" t="s">
        <v>17601</v>
      </c>
    </row>
    <row r="8401" spans="1:2">
      <c r="A8401" s="321" t="s">
        <v>17602</v>
      </c>
      <c r="B8401" s="321" t="s">
        <v>17603</v>
      </c>
    </row>
    <row r="8402" spans="1:2">
      <c r="A8402" s="321" t="s">
        <v>17604</v>
      </c>
      <c r="B8402" s="321" t="s">
        <v>17605</v>
      </c>
    </row>
    <row r="8403" spans="1:2">
      <c r="A8403" s="321" t="s">
        <v>17606</v>
      </c>
      <c r="B8403" s="321" t="s">
        <v>17607</v>
      </c>
    </row>
    <row r="8404" spans="1:2">
      <c r="A8404" s="321" t="s">
        <v>17608</v>
      </c>
      <c r="B8404" s="321" t="s">
        <v>17609</v>
      </c>
    </row>
    <row r="8405" spans="1:2">
      <c r="A8405" s="321" t="s">
        <v>17610</v>
      </c>
      <c r="B8405" s="321" t="s">
        <v>17611</v>
      </c>
    </row>
    <row r="8406" spans="1:2">
      <c r="A8406" s="321" t="s">
        <v>17612</v>
      </c>
      <c r="B8406" s="321" t="s">
        <v>17613</v>
      </c>
    </row>
    <row r="8407" spans="1:2">
      <c r="A8407" s="321" t="s">
        <v>17614</v>
      </c>
      <c r="B8407" s="321" t="s">
        <v>17615</v>
      </c>
    </row>
    <row r="8408" spans="1:2">
      <c r="A8408" s="321" t="s">
        <v>17616</v>
      </c>
      <c r="B8408" s="321" t="s">
        <v>17617</v>
      </c>
    </row>
    <row r="8409" spans="1:2">
      <c r="A8409" s="321" t="s">
        <v>17618</v>
      </c>
      <c r="B8409" s="321" t="s">
        <v>17619</v>
      </c>
    </row>
    <row r="8410" spans="1:2">
      <c r="A8410" s="321" t="s">
        <v>17620</v>
      </c>
      <c r="B8410" s="321" t="s">
        <v>17621</v>
      </c>
    </row>
    <row r="8411" spans="1:2">
      <c r="A8411" s="321" t="s">
        <v>17622</v>
      </c>
      <c r="B8411" s="321" t="s">
        <v>17623</v>
      </c>
    </row>
    <row r="8412" spans="1:2">
      <c r="A8412" s="321" t="s">
        <v>17624</v>
      </c>
      <c r="B8412" s="321" t="s">
        <v>17625</v>
      </c>
    </row>
    <row r="8413" spans="1:2">
      <c r="A8413" s="321" t="s">
        <v>17626</v>
      </c>
      <c r="B8413" s="321" t="s">
        <v>17627</v>
      </c>
    </row>
    <row r="8414" spans="1:2">
      <c r="A8414" s="321" t="s">
        <v>17628</v>
      </c>
      <c r="B8414" s="321" t="s">
        <v>17629</v>
      </c>
    </row>
    <row r="8415" spans="1:2">
      <c r="A8415" s="321" t="s">
        <v>17630</v>
      </c>
      <c r="B8415" s="321" t="s">
        <v>17631</v>
      </c>
    </row>
    <row r="8416" spans="1:2">
      <c r="A8416" s="321" t="s">
        <v>17632</v>
      </c>
      <c r="B8416" s="321" t="s">
        <v>17633</v>
      </c>
    </row>
    <row r="8417" spans="1:2">
      <c r="A8417" s="321" t="s">
        <v>17634</v>
      </c>
      <c r="B8417" s="321" t="s">
        <v>17635</v>
      </c>
    </row>
    <row r="8418" spans="1:2">
      <c r="A8418" s="321" t="s">
        <v>17636</v>
      </c>
      <c r="B8418" s="321" t="s">
        <v>17637</v>
      </c>
    </row>
    <row r="8419" spans="1:2">
      <c r="A8419" s="321" t="s">
        <v>17638</v>
      </c>
      <c r="B8419" s="321" t="s">
        <v>17639</v>
      </c>
    </row>
    <row r="8420" spans="1:2">
      <c r="A8420" s="321" t="s">
        <v>17640</v>
      </c>
      <c r="B8420" s="321" t="s">
        <v>17641</v>
      </c>
    </row>
    <row r="8421" spans="1:2">
      <c r="A8421" s="321" t="s">
        <v>17642</v>
      </c>
      <c r="B8421" s="321" t="s">
        <v>17643</v>
      </c>
    </row>
    <row r="8422" spans="1:2">
      <c r="A8422" s="321" t="s">
        <v>17644</v>
      </c>
      <c r="B8422" s="321" t="s">
        <v>17645</v>
      </c>
    </row>
    <row r="8423" spans="1:2">
      <c r="A8423" s="321" t="s">
        <v>17646</v>
      </c>
      <c r="B8423" s="321" t="s">
        <v>17647</v>
      </c>
    </row>
    <row r="8424" spans="1:2">
      <c r="A8424" s="321" t="s">
        <v>17648</v>
      </c>
      <c r="B8424" s="321" t="s">
        <v>17649</v>
      </c>
    </row>
    <row r="8425" spans="1:2">
      <c r="A8425" s="321" t="s">
        <v>17650</v>
      </c>
      <c r="B8425" s="321" t="s">
        <v>17651</v>
      </c>
    </row>
    <row r="8426" spans="1:2">
      <c r="A8426" s="321" t="s">
        <v>17652</v>
      </c>
      <c r="B8426" s="321" t="s">
        <v>17653</v>
      </c>
    </row>
    <row r="8427" spans="1:2">
      <c r="A8427" s="321" t="s">
        <v>17654</v>
      </c>
      <c r="B8427" s="321" t="s">
        <v>17655</v>
      </c>
    </row>
    <row r="8428" spans="1:2">
      <c r="A8428" s="321" t="s">
        <v>17656</v>
      </c>
      <c r="B8428" s="321" t="s">
        <v>17657</v>
      </c>
    </row>
    <row r="8429" spans="1:2">
      <c r="A8429" s="321" t="s">
        <v>17658</v>
      </c>
      <c r="B8429" s="321" t="s">
        <v>17659</v>
      </c>
    </row>
    <row r="8430" spans="1:2">
      <c r="A8430" s="321" t="s">
        <v>17660</v>
      </c>
      <c r="B8430" s="321" t="s">
        <v>17661</v>
      </c>
    </row>
    <row r="8431" spans="1:2">
      <c r="A8431" s="321" t="s">
        <v>17662</v>
      </c>
      <c r="B8431" s="321" t="s">
        <v>17663</v>
      </c>
    </row>
    <row r="8432" spans="1:2">
      <c r="A8432" s="321" t="s">
        <v>17664</v>
      </c>
      <c r="B8432" s="321" t="s">
        <v>17665</v>
      </c>
    </row>
    <row r="8433" spans="1:2">
      <c r="A8433" s="321" t="s">
        <v>17666</v>
      </c>
      <c r="B8433" s="321" t="s">
        <v>17667</v>
      </c>
    </row>
    <row r="8434" spans="1:2">
      <c r="A8434" s="321" t="s">
        <v>17668</v>
      </c>
      <c r="B8434" s="321" t="s">
        <v>17669</v>
      </c>
    </row>
    <row r="8435" spans="1:2">
      <c r="A8435" s="321" t="s">
        <v>17670</v>
      </c>
      <c r="B8435" s="321" t="s">
        <v>17671</v>
      </c>
    </row>
    <row r="8436" spans="1:2">
      <c r="A8436" s="321" t="s">
        <v>17672</v>
      </c>
      <c r="B8436" s="321" t="s">
        <v>17673</v>
      </c>
    </row>
    <row r="8437" spans="1:2">
      <c r="A8437" s="321" t="s">
        <v>17674</v>
      </c>
      <c r="B8437" s="321" t="s">
        <v>17675</v>
      </c>
    </row>
    <row r="8438" spans="1:2">
      <c r="A8438" s="321" t="s">
        <v>17676</v>
      </c>
      <c r="B8438" s="321" t="s">
        <v>17677</v>
      </c>
    </row>
    <row r="8439" spans="1:2">
      <c r="A8439" s="321" t="s">
        <v>17678</v>
      </c>
      <c r="B8439" s="321" t="s">
        <v>17679</v>
      </c>
    </row>
    <row r="8440" spans="1:2">
      <c r="A8440" s="321" t="s">
        <v>17680</v>
      </c>
      <c r="B8440" s="321" t="s">
        <v>17681</v>
      </c>
    </row>
    <row r="8441" spans="1:2">
      <c r="A8441" s="321" t="s">
        <v>17682</v>
      </c>
      <c r="B8441" s="321" t="s">
        <v>17683</v>
      </c>
    </row>
    <row r="8442" spans="1:2">
      <c r="A8442" s="321" t="s">
        <v>17684</v>
      </c>
      <c r="B8442" s="321" t="s">
        <v>17685</v>
      </c>
    </row>
    <row r="8443" spans="1:2">
      <c r="A8443" s="321" t="s">
        <v>17686</v>
      </c>
      <c r="B8443" s="321" t="s">
        <v>17687</v>
      </c>
    </row>
    <row r="8444" spans="1:2">
      <c r="A8444" s="321" t="s">
        <v>17688</v>
      </c>
      <c r="B8444" s="321" t="s">
        <v>17689</v>
      </c>
    </row>
    <row r="8445" spans="1:2">
      <c r="A8445" s="321" t="s">
        <v>17690</v>
      </c>
      <c r="B8445" s="321" t="s">
        <v>17691</v>
      </c>
    </row>
    <row r="8446" spans="1:2">
      <c r="A8446" s="321" t="s">
        <v>17692</v>
      </c>
      <c r="B8446" s="321" t="s">
        <v>17693</v>
      </c>
    </row>
    <row r="8447" spans="1:2">
      <c r="A8447" s="321" t="s">
        <v>17694</v>
      </c>
      <c r="B8447" s="321" t="s">
        <v>17695</v>
      </c>
    </row>
    <row r="8448" spans="1:2">
      <c r="A8448" s="321" t="s">
        <v>17696</v>
      </c>
      <c r="B8448" s="321" t="s">
        <v>17697</v>
      </c>
    </row>
    <row r="8449" spans="1:2">
      <c r="A8449" s="321" t="s">
        <v>17698</v>
      </c>
      <c r="B8449" s="321" t="s">
        <v>17699</v>
      </c>
    </row>
    <row r="8450" spans="1:2">
      <c r="A8450" s="321" t="s">
        <v>17700</v>
      </c>
      <c r="B8450" s="321" t="s">
        <v>17701</v>
      </c>
    </row>
    <row r="8451" spans="1:2">
      <c r="A8451" s="321" t="s">
        <v>17702</v>
      </c>
      <c r="B8451" s="321" t="s">
        <v>17703</v>
      </c>
    </row>
    <row r="8452" spans="1:2">
      <c r="A8452" s="321" t="s">
        <v>17704</v>
      </c>
      <c r="B8452" s="321" t="s">
        <v>17705</v>
      </c>
    </row>
    <row r="8453" spans="1:2">
      <c r="A8453" s="321" t="s">
        <v>17706</v>
      </c>
      <c r="B8453" s="321" t="s">
        <v>17707</v>
      </c>
    </row>
    <row r="8454" spans="1:2">
      <c r="A8454" s="321" t="s">
        <v>17708</v>
      </c>
      <c r="B8454" s="321" t="s">
        <v>17709</v>
      </c>
    </row>
    <row r="8455" spans="1:2">
      <c r="A8455" s="321" t="s">
        <v>17710</v>
      </c>
      <c r="B8455" s="321" t="s">
        <v>17711</v>
      </c>
    </row>
    <row r="8456" spans="1:2">
      <c r="A8456" s="321" t="s">
        <v>17712</v>
      </c>
      <c r="B8456" s="321" t="s">
        <v>17713</v>
      </c>
    </row>
    <row r="8457" spans="1:2">
      <c r="A8457" s="321" t="s">
        <v>17714</v>
      </c>
      <c r="B8457" s="321" t="s">
        <v>17715</v>
      </c>
    </row>
    <row r="8458" spans="1:2">
      <c r="A8458" s="321" t="s">
        <v>17716</v>
      </c>
      <c r="B8458" s="321" t="s">
        <v>17717</v>
      </c>
    </row>
    <row r="8459" spans="1:2">
      <c r="A8459" s="321" t="s">
        <v>17718</v>
      </c>
      <c r="B8459" s="321" t="s">
        <v>17719</v>
      </c>
    </row>
    <row r="8460" spans="1:2">
      <c r="A8460" s="321" t="s">
        <v>17720</v>
      </c>
      <c r="B8460" s="321" t="s">
        <v>17721</v>
      </c>
    </row>
    <row r="8461" spans="1:2">
      <c r="A8461" s="321" t="s">
        <v>17722</v>
      </c>
      <c r="B8461" s="321" t="s">
        <v>17723</v>
      </c>
    </row>
    <row r="8462" spans="1:2">
      <c r="A8462" s="321" t="s">
        <v>17724</v>
      </c>
      <c r="B8462" s="321" t="s">
        <v>17725</v>
      </c>
    </row>
    <row r="8463" spans="1:2">
      <c r="A8463" s="321" t="s">
        <v>17726</v>
      </c>
      <c r="B8463" s="321" t="s">
        <v>17727</v>
      </c>
    </row>
    <row r="8464" spans="1:2">
      <c r="A8464" s="321" t="s">
        <v>17728</v>
      </c>
      <c r="B8464" s="321" t="s">
        <v>17729</v>
      </c>
    </row>
    <row r="8465" spans="1:2">
      <c r="A8465" s="321" t="s">
        <v>17730</v>
      </c>
      <c r="B8465" s="321" t="s">
        <v>17731</v>
      </c>
    </row>
    <row r="8466" spans="1:2">
      <c r="A8466" s="321" t="s">
        <v>17732</v>
      </c>
      <c r="B8466" s="321" t="s">
        <v>17733</v>
      </c>
    </row>
    <row r="8467" spans="1:2">
      <c r="A8467" s="321" t="s">
        <v>17734</v>
      </c>
      <c r="B8467" s="321" t="s">
        <v>17735</v>
      </c>
    </row>
    <row r="8468" spans="1:2">
      <c r="A8468" s="321" t="s">
        <v>17736</v>
      </c>
      <c r="B8468" s="321" t="s">
        <v>17737</v>
      </c>
    </row>
    <row r="8469" spans="1:2">
      <c r="A8469" s="321" t="s">
        <v>17738</v>
      </c>
      <c r="B8469" s="321" t="s">
        <v>17739</v>
      </c>
    </row>
    <row r="8470" spans="1:2">
      <c r="A8470" s="321" t="s">
        <v>17740</v>
      </c>
      <c r="B8470" s="321" t="s">
        <v>17741</v>
      </c>
    </row>
    <row r="8471" spans="1:2">
      <c r="A8471" s="321" t="s">
        <v>17742</v>
      </c>
      <c r="B8471" s="321" t="s">
        <v>17743</v>
      </c>
    </row>
    <row r="8472" spans="1:2">
      <c r="A8472" s="321" t="s">
        <v>17744</v>
      </c>
      <c r="B8472" s="321" t="s">
        <v>17745</v>
      </c>
    </row>
    <row r="8473" spans="1:2">
      <c r="A8473" s="321" t="s">
        <v>17746</v>
      </c>
      <c r="B8473" s="321" t="s">
        <v>17747</v>
      </c>
    </row>
    <row r="8474" spans="1:2">
      <c r="A8474" s="321" t="s">
        <v>17748</v>
      </c>
      <c r="B8474" s="321" t="s">
        <v>17749</v>
      </c>
    </row>
    <row r="8475" spans="1:2">
      <c r="A8475" s="321" t="s">
        <v>17750</v>
      </c>
      <c r="B8475" s="321" t="s">
        <v>17751</v>
      </c>
    </row>
    <row r="8476" spans="1:2">
      <c r="A8476" s="321" t="s">
        <v>17752</v>
      </c>
      <c r="B8476" s="321" t="s">
        <v>17753</v>
      </c>
    </row>
    <row r="8477" spans="1:2">
      <c r="A8477" s="321" t="s">
        <v>17754</v>
      </c>
      <c r="B8477" s="321" t="s">
        <v>17755</v>
      </c>
    </row>
    <row r="8478" spans="1:2">
      <c r="A8478" s="321" t="s">
        <v>17756</v>
      </c>
      <c r="B8478" s="321" t="s">
        <v>17757</v>
      </c>
    </row>
    <row r="8479" spans="1:2">
      <c r="A8479" s="321" t="s">
        <v>17758</v>
      </c>
      <c r="B8479" s="321" t="s">
        <v>17759</v>
      </c>
    </row>
    <row r="8480" spans="1:2">
      <c r="A8480" s="321" t="s">
        <v>17760</v>
      </c>
      <c r="B8480" s="321" t="s">
        <v>17761</v>
      </c>
    </row>
    <row r="8481" spans="1:2">
      <c r="A8481" s="321" t="s">
        <v>17762</v>
      </c>
      <c r="B8481" s="321" t="s">
        <v>17763</v>
      </c>
    </row>
    <row r="8482" spans="1:2">
      <c r="A8482" s="321" t="s">
        <v>17764</v>
      </c>
      <c r="B8482" s="321" t="s">
        <v>17765</v>
      </c>
    </row>
    <row r="8483" spans="1:2">
      <c r="A8483" s="321" t="s">
        <v>17766</v>
      </c>
      <c r="B8483" s="321" t="s">
        <v>17767</v>
      </c>
    </row>
    <row r="8484" spans="1:2">
      <c r="A8484" s="321" t="s">
        <v>17768</v>
      </c>
      <c r="B8484" s="321" t="s">
        <v>17769</v>
      </c>
    </row>
    <row r="8485" spans="1:2">
      <c r="A8485" s="321" t="s">
        <v>17770</v>
      </c>
      <c r="B8485" s="321" t="s">
        <v>17771</v>
      </c>
    </row>
    <row r="8486" spans="1:2">
      <c r="A8486" s="321" t="s">
        <v>17772</v>
      </c>
      <c r="B8486" s="321" t="s">
        <v>17773</v>
      </c>
    </row>
    <row r="8487" spans="1:2">
      <c r="A8487" s="321" t="s">
        <v>17774</v>
      </c>
      <c r="B8487" s="321" t="s">
        <v>17775</v>
      </c>
    </row>
    <row r="8488" spans="1:2">
      <c r="A8488" s="321" t="s">
        <v>17776</v>
      </c>
      <c r="B8488" s="321" t="s">
        <v>17777</v>
      </c>
    </row>
    <row r="8489" spans="1:2">
      <c r="A8489" s="321" t="s">
        <v>17778</v>
      </c>
      <c r="B8489" s="321" t="s">
        <v>17779</v>
      </c>
    </row>
    <row r="8490" spans="1:2">
      <c r="A8490" s="321" t="s">
        <v>17780</v>
      </c>
      <c r="B8490" s="321" t="s">
        <v>17781</v>
      </c>
    </row>
    <row r="8491" spans="1:2">
      <c r="A8491" s="321" t="s">
        <v>17782</v>
      </c>
      <c r="B8491" s="321" t="s">
        <v>17783</v>
      </c>
    </row>
    <row r="8492" spans="1:2">
      <c r="A8492" s="321" t="s">
        <v>17784</v>
      </c>
      <c r="B8492" s="321" t="s">
        <v>17785</v>
      </c>
    </row>
    <row r="8493" spans="1:2">
      <c r="A8493" s="321" t="s">
        <v>17786</v>
      </c>
      <c r="B8493" s="321" t="s">
        <v>17787</v>
      </c>
    </row>
    <row r="8494" spans="1:2">
      <c r="A8494" s="321" t="s">
        <v>17788</v>
      </c>
      <c r="B8494" s="321" t="s">
        <v>17789</v>
      </c>
    </row>
    <row r="8495" spans="1:2">
      <c r="A8495" s="321" t="s">
        <v>17790</v>
      </c>
      <c r="B8495" s="321" t="s">
        <v>17791</v>
      </c>
    </row>
    <row r="8496" spans="1:2">
      <c r="A8496" s="321" t="s">
        <v>17792</v>
      </c>
      <c r="B8496" s="321" t="s">
        <v>17793</v>
      </c>
    </row>
    <row r="8497" spans="1:2">
      <c r="A8497" s="321" t="s">
        <v>17794</v>
      </c>
      <c r="B8497" s="321" t="s">
        <v>17795</v>
      </c>
    </row>
    <row r="8498" spans="1:2">
      <c r="A8498" s="321" t="s">
        <v>17796</v>
      </c>
      <c r="B8498" s="321" t="s">
        <v>17797</v>
      </c>
    </row>
    <row r="8499" spans="1:2">
      <c r="A8499" s="321" t="s">
        <v>17798</v>
      </c>
      <c r="B8499" s="321" t="s">
        <v>17799</v>
      </c>
    </row>
    <row r="8500" spans="1:2">
      <c r="A8500" s="321" t="s">
        <v>17800</v>
      </c>
      <c r="B8500" s="321" t="s">
        <v>17801</v>
      </c>
    </row>
    <row r="8501" spans="1:2">
      <c r="A8501" s="321" t="s">
        <v>17802</v>
      </c>
      <c r="B8501" s="321" t="s">
        <v>17803</v>
      </c>
    </row>
    <row r="8502" spans="1:2">
      <c r="A8502" s="321" t="s">
        <v>17804</v>
      </c>
      <c r="B8502" s="321" t="s">
        <v>17805</v>
      </c>
    </row>
    <row r="8503" spans="1:2">
      <c r="A8503" s="321" t="s">
        <v>17806</v>
      </c>
      <c r="B8503" s="321" t="s">
        <v>17807</v>
      </c>
    </row>
    <row r="8504" spans="1:2">
      <c r="A8504" s="321" t="s">
        <v>17808</v>
      </c>
      <c r="B8504" s="321" t="s">
        <v>17809</v>
      </c>
    </row>
    <row r="8505" spans="1:2">
      <c r="A8505" s="321" t="s">
        <v>17810</v>
      </c>
      <c r="B8505" s="321" t="s">
        <v>17811</v>
      </c>
    </row>
    <row r="8506" spans="1:2">
      <c r="A8506" s="321" t="s">
        <v>17812</v>
      </c>
      <c r="B8506" s="321" t="s">
        <v>17813</v>
      </c>
    </row>
    <row r="8507" spans="1:2">
      <c r="A8507" s="321" t="s">
        <v>17814</v>
      </c>
      <c r="B8507" s="321" t="s">
        <v>17815</v>
      </c>
    </row>
    <row r="8508" spans="1:2">
      <c r="A8508" s="321" t="s">
        <v>17816</v>
      </c>
      <c r="B8508" s="321" t="s">
        <v>17817</v>
      </c>
    </row>
    <row r="8509" spans="1:2">
      <c r="A8509" s="395" t="s">
        <v>17818</v>
      </c>
      <c r="B8509" s="321" t="s">
        <v>17819</v>
      </c>
    </row>
    <row r="8510" spans="1:2">
      <c r="A8510" s="395"/>
      <c r="B8510" s="321" t="s">
        <v>17820</v>
      </c>
    </row>
    <row r="8511" spans="1:2">
      <c r="A8511" s="321" t="s">
        <v>17821</v>
      </c>
      <c r="B8511" s="321" t="s">
        <v>17822</v>
      </c>
    </row>
    <row r="8512" spans="1:2">
      <c r="A8512" s="321" t="s">
        <v>17823</v>
      </c>
      <c r="B8512" s="321" t="s">
        <v>17824</v>
      </c>
    </row>
    <row r="8513" spans="1:2">
      <c r="A8513" s="321" t="s">
        <v>17825</v>
      </c>
      <c r="B8513" s="321" t="s">
        <v>17826</v>
      </c>
    </row>
    <row r="8514" spans="1:2">
      <c r="A8514" s="321" t="s">
        <v>17827</v>
      </c>
      <c r="B8514" s="321" t="s">
        <v>17828</v>
      </c>
    </row>
    <row r="8515" spans="1:2">
      <c r="A8515" s="321" t="s">
        <v>17829</v>
      </c>
      <c r="B8515" s="321" t="s">
        <v>17830</v>
      </c>
    </row>
    <row r="8516" spans="1:2">
      <c r="A8516" s="321" t="s">
        <v>17831</v>
      </c>
      <c r="B8516" s="321" t="s">
        <v>17832</v>
      </c>
    </row>
    <row r="8517" spans="1:2">
      <c r="A8517" s="321" t="s">
        <v>17833</v>
      </c>
      <c r="B8517" s="321" t="s">
        <v>17834</v>
      </c>
    </row>
    <row r="8518" spans="1:2">
      <c r="A8518" s="321" t="s">
        <v>17835</v>
      </c>
      <c r="B8518" s="321" t="s">
        <v>17836</v>
      </c>
    </row>
    <row r="8519" spans="1:2">
      <c r="A8519" s="321" t="s">
        <v>17837</v>
      </c>
      <c r="B8519" s="321" t="s">
        <v>17838</v>
      </c>
    </row>
    <row r="8520" spans="1:2">
      <c r="A8520" s="321" t="s">
        <v>17839</v>
      </c>
      <c r="B8520" s="321" t="s">
        <v>17840</v>
      </c>
    </row>
    <row r="8521" spans="1:2">
      <c r="A8521" s="321" t="s">
        <v>17841</v>
      </c>
      <c r="B8521" s="321" t="s">
        <v>17842</v>
      </c>
    </row>
    <row r="8522" spans="1:2">
      <c r="A8522" s="321" t="s">
        <v>17843</v>
      </c>
      <c r="B8522" s="321" t="s">
        <v>17844</v>
      </c>
    </row>
    <row r="8523" spans="1:2">
      <c r="A8523" s="321" t="s">
        <v>17845</v>
      </c>
      <c r="B8523" s="321" t="s">
        <v>17846</v>
      </c>
    </row>
    <row r="8524" spans="1:2">
      <c r="A8524" s="321" t="s">
        <v>17847</v>
      </c>
      <c r="B8524" s="321" t="s">
        <v>17848</v>
      </c>
    </row>
    <row r="8525" spans="1:2">
      <c r="A8525" s="321" t="s">
        <v>17849</v>
      </c>
      <c r="B8525" s="321" t="s">
        <v>17850</v>
      </c>
    </row>
    <row r="8526" spans="1:2">
      <c r="A8526" s="321" t="s">
        <v>17851</v>
      </c>
      <c r="B8526" s="321" t="s">
        <v>17852</v>
      </c>
    </row>
    <row r="8527" spans="1:2">
      <c r="A8527" s="321" t="s">
        <v>17853</v>
      </c>
      <c r="B8527" s="321" t="s">
        <v>17854</v>
      </c>
    </row>
    <row r="8528" spans="1:2">
      <c r="A8528" s="321" t="s">
        <v>17855</v>
      </c>
      <c r="B8528" s="321" t="s">
        <v>17856</v>
      </c>
    </row>
    <row r="8529" spans="1:2">
      <c r="A8529" s="321" t="s">
        <v>17857</v>
      </c>
      <c r="B8529" s="321" t="s">
        <v>17858</v>
      </c>
    </row>
    <row r="8530" spans="1:2">
      <c r="A8530" s="321" t="s">
        <v>17859</v>
      </c>
      <c r="B8530" s="321" t="s">
        <v>17860</v>
      </c>
    </row>
    <row r="8531" spans="1:2">
      <c r="A8531" s="321" t="s">
        <v>17861</v>
      </c>
      <c r="B8531" s="321" t="s">
        <v>17862</v>
      </c>
    </row>
    <row r="8532" spans="1:2">
      <c r="A8532" s="321" t="s">
        <v>17863</v>
      </c>
      <c r="B8532" s="321" t="s">
        <v>17864</v>
      </c>
    </row>
    <row r="8533" spans="1:2">
      <c r="A8533" s="321" t="s">
        <v>17865</v>
      </c>
      <c r="B8533" s="321" t="s">
        <v>17866</v>
      </c>
    </row>
    <row r="8534" spans="1:2">
      <c r="A8534" s="321" t="s">
        <v>17867</v>
      </c>
      <c r="B8534" s="321" t="s">
        <v>17868</v>
      </c>
    </row>
    <row r="8535" spans="1:2">
      <c r="A8535" s="321" t="s">
        <v>17869</v>
      </c>
      <c r="B8535" s="321" t="s">
        <v>17870</v>
      </c>
    </row>
    <row r="8536" spans="1:2">
      <c r="A8536" s="321" t="s">
        <v>17871</v>
      </c>
      <c r="B8536" s="321" t="s">
        <v>17872</v>
      </c>
    </row>
    <row r="8537" spans="1:2">
      <c r="A8537" s="321" t="s">
        <v>17873</v>
      </c>
      <c r="B8537" s="321" t="s">
        <v>17874</v>
      </c>
    </row>
    <row r="8538" spans="1:2">
      <c r="A8538" s="321" t="s">
        <v>17875</v>
      </c>
      <c r="B8538" s="321" t="s">
        <v>17876</v>
      </c>
    </row>
    <row r="8539" spans="1:2">
      <c r="A8539" s="321" t="s">
        <v>17877</v>
      </c>
      <c r="B8539" s="321" t="s">
        <v>17878</v>
      </c>
    </row>
    <row r="8540" spans="1:2">
      <c r="A8540" s="321" t="s">
        <v>17879</v>
      </c>
      <c r="B8540" s="321" t="s">
        <v>17880</v>
      </c>
    </row>
    <row r="8541" spans="1:2">
      <c r="A8541" s="321" t="s">
        <v>17881</v>
      </c>
      <c r="B8541" s="321" t="s">
        <v>17882</v>
      </c>
    </row>
    <row r="8542" spans="1:2">
      <c r="A8542" s="321" t="s">
        <v>17883</v>
      </c>
      <c r="B8542" s="321" t="s">
        <v>17884</v>
      </c>
    </row>
    <row r="8543" spans="1:2">
      <c r="A8543" s="321" t="s">
        <v>17885</v>
      </c>
      <c r="B8543" s="321" t="s">
        <v>17886</v>
      </c>
    </row>
    <row r="8544" spans="1:2">
      <c r="A8544" s="321" t="s">
        <v>17887</v>
      </c>
      <c r="B8544" s="321" t="s">
        <v>17888</v>
      </c>
    </row>
    <row r="8545" spans="1:2">
      <c r="A8545" s="321" t="s">
        <v>17889</v>
      </c>
      <c r="B8545" s="321" t="s">
        <v>17890</v>
      </c>
    </row>
    <row r="8546" spans="1:2">
      <c r="A8546" s="321" t="s">
        <v>17891</v>
      </c>
      <c r="B8546" s="321" t="s">
        <v>17892</v>
      </c>
    </row>
    <row r="8547" spans="1:2">
      <c r="A8547" s="321" t="s">
        <v>17893</v>
      </c>
      <c r="B8547" s="321" t="s">
        <v>17894</v>
      </c>
    </row>
    <row r="8548" spans="1:2">
      <c r="A8548" s="321" t="s">
        <v>17895</v>
      </c>
      <c r="B8548" s="321" t="s">
        <v>17896</v>
      </c>
    </row>
    <row r="8549" spans="1:2">
      <c r="A8549" s="321" t="s">
        <v>17897</v>
      </c>
      <c r="B8549" s="321" t="s">
        <v>17898</v>
      </c>
    </row>
    <row r="8550" spans="1:2">
      <c r="A8550" s="321" t="s">
        <v>17899</v>
      </c>
      <c r="B8550" s="321" t="s">
        <v>17900</v>
      </c>
    </row>
    <row r="8551" spans="1:2">
      <c r="A8551" s="321" t="s">
        <v>17901</v>
      </c>
      <c r="B8551" s="321" t="s">
        <v>17902</v>
      </c>
    </row>
    <row r="8552" spans="1:2">
      <c r="A8552" s="321" t="s">
        <v>17903</v>
      </c>
      <c r="B8552" s="321" t="s">
        <v>17904</v>
      </c>
    </row>
    <row r="8553" spans="1:2">
      <c r="A8553" s="321" t="s">
        <v>17905</v>
      </c>
      <c r="B8553" s="321" t="s">
        <v>17906</v>
      </c>
    </row>
    <row r="8554" spans="1:2">
      <c r="A8554" s="321" t="s">
        <v>17907</v>
      </c>
      <c r="B8554" s="321" t="s">
        <v>17908</v>
      </c>
    </row>
    <row r="8555" spans="1:2">
      <c r="A8555" s="321" t="s">
        <v>17909</v>
      </c>
      <c r="B8555" s="321" t="s">
        <v>17910</v>
      </c>
    </row>
    <row r="8556" spans="1:2">
      <c r="A8556" s="321" t="s">
        <v>17911</v>
      </c>
      <c r="B8556" s="321" t="s">
        <v>17912</v>
      </c>
    </row>
    <row r="8557" spans="1:2">
      <c r="A8557" s="321" t="s">
        <v>17913</v>
      </c>
      <c r="B8557" s="321" t="s">
        <v>17914</v>
      </c>
    </row>
    <row r="8558" spans="1:2">
      <c r="A8558" s="321" t="s">
        <v>17915</v>
      </c>
      <c r="B8558" s="321" t="s">
        <v>17916</v>
      </c>
    </row>
    <row r="8559" spans="1:2">
      <c r="A8559" s="321" t="s">
        <v>17917</v>
      </c>
      <c r="B8559" s="321" t="s">
        <v>17918</v>
      </c>
    </row>
    <row r="8560" spans="1:2">
      <c r="A8560" s="321" t="s">
        <v>17919</v>
      </c>
      <c r="B8560" s="321" t="s">
        <v>17920</v>
      </c>
    </row>
    <row r="8561" spans="1:2">
      <c r="A8561" s="321" t="s">
        <v>17921</v>
      </c>
      <c r="B8561" s="321" t="s">
        <v>17922</v>
      </c>
    </row>
    <row r="8562" spans="1:2">
      <c r="A8562" s="321" t="s">
        <v>17923</v>
      </c>
      <c r="B8562" s="321" t="s">
        <v>17924</v>
      </c>
    </row>
    <row r="8563" spans="1:2">
      <c r="A8563" s="321" t="s">
        <v>17925</v>
      </c>
      <c r="B8563" s="321" t="s">
        <v>17926</v>
      </c>
    </row>
    <row r="8564" spans="1:2">
      <c r="A8564" s="321" t="s">
        <v>17927</v>
      </c>
      <c r="B8564" s="321" t="s">
        <v>17928</v>
      </c>
    </row>
    <row r="8565" spans="1:2">
      <c r="A8565" s="321" t="s">
        <v>17929</v>
      </c>
      <c r="B8565" s="321" t="s">
        <v>17930</v>
      </c>
    </row>
    <row r="8566" spans="1:2">
      <c r="A8566" s="321" t="s">
        <v>17931</v>
      </c>
      <c r="B8566" s="321" t="s">
        <v>17932</v>
      </c>
    </row>
    <row r="8567" spans="1:2">
      <c r="A8567" s="321" t="s">
        <v>17933</v>
      </c>
      <c r="B8567" s="321" t="s">
        <v>17934</v>
      </c>
    </row>
    <row r="8568" spans="1:2">
      <c r="A8568" s="321" t="s">
        <v>17935</v>
      </c>
      <c r="B8568" s="321" t="s">
        <v>17936</v>
      </c>
    </row>
    <row r="8569" spans="1:2">
      <c r="A8569" s="321" t="s">
        <v>17937</v>
      </c>
      <c r="B8569" s="321" t="s">
        <v>17938</v>
      </c>
    </row>
    <row r="8570" spans="1:2">
      <c r="A8570" s="321" t="s">
        <v>17939</v>
      </c>
      <c r="B8570" s="321" t="s">
        <v>17940</v>
      </c>
    </row>
    <row r="8571" spans="1:2">
      <c r="A8571" s="321" t="s">
        <v>17941</v>
      </c>
      <c r="B8571" s="321" t="s">
        <v>17942</v>
      </c>
    </row>
    <row r="8572" spans="1:2">
      <c r="A8572" s="321" t="s">
        <v>17943</v>
      </c>
      <c r="B8572" s="321" t="s">
        <v>17944</v>
      </c>
    </row>
    <row r="8573" spans="1:2">
      <c r="A8573" s="321" t="s">
        <v>17945</v>
      </c>
      <c r="B8573" s="321" t="s">
        <v>17946</v>
      </c>
    </row>
    <row r="8574" spans="1:2">
      <c r="A8574" s="321" t="s">
        <v>17947</v>
      </c>
      <c r="B8574" s="321" t="s">
        <v>17948</v>
      </c>
    </row>
    <row r="8575" spans="1:2">
      <c r="A8575" s="321" t="s">
        <v>17949</v>
      </c>
      <c r="B8575" s="321" t="s">
        <v>17950</v>
      </c>
    </row>
    <row r="8576" spans="1:2">
      <c r="A8576" s="321" t="s">
        <v>17951</v>
      </c>
      <c r="B8576" s="321" t="s">
        <v>17952</v>
      </c>
    </row>
    <row r="8577" spans="1:2">
      <c r="A8577" s="321" t="s">
        <v>17953</v>
      </c>
      <c r="B8577" s="321" t="s">
        <v>17954</v>
      </c>
    </row>
    <row r="8578" spans="1:2">
      <c r="A8578" s="321" t="s">
        <v>17955</v>
      </c>
      <c r="B8578" s="321" t="s">
        <v>17956</v>
      </c>
    </row>
    <row r="8579" spans="1:2">
      <c r="A8579" s="321" t="s">
        <v>17957</v>
      </c>
      <c r="B8579" s="321" t="s">
        <v>17958</v>
      </c>
    </row>
    <row r="8580" spans="1:2">
      <c r="A8580" s="321" t="s">
        <v>17959</v>
      </c>
      <c r="B8580" s="321" t="s">
        <v>17960</v>
      </c>
    </row>
    <row r="8581" spans="1:2">
      <c r="A8581" s="321" t="s">
        <v>17961</v>
      </c>
      <c r="B8581" s="321" t="s">
        <v>17962</v>
      </c>
    </row>
    <row r="8582" spans="1:2">
      <c r="A8582" s="321" t="s">
        <v>17963</v>
      </c>
      <c r="B8582" s="321" t="s">
        <v>17964</v>
      </c>
    </row>
    <row r="8583" spans="1:2">
      <c r="A8583" s="321" t="s">
        <v>17965</v>
      </c>
      <c r="B8583" s="321" t="s">
        <v>17966</v>
      </c>
    </row>
    <row r="8584" spans="1:2">
      <c r="A8584" s="321" t="s">
        <v>17967</v>
      </c>
      <c r="B8584" s="321" t="s">
        <v>17968</v>
      </c>
    </row>
    <row r="8585" spans="1:2">
      <c r="A8585" s="321" t="s">
        <v>17969</v>
      </c>
      <c r="B8585" s="321" t="s">
        <v>17970</v>
      </c>
    </row>
    <row r="8586" spans="1:2">
      <c r="A8586" s="321" t="s">
        <v>17971</v>
      </c>
      <c r="B8586" s="321" t="s">
        <v>17972</v>
      </c>
    </row>
    <row r="8587" spans="1:2">
      <c r="A8587" s="321" t="s">
        <v>17973</v>
      </c>
      <c r="B8587" s="321" t="s">
        <v>17974</v>
      </c>
    </row>
    <row r="8588" spans="1:2">
      <c r="A8588" s="321" t="s">
        <v>17975</v>
      </c>
      <c r="B8588" s="321" t="s">
        <v>17976</v>
      </c>
    </row>
    <row r="8589" spans="1:2">
      <c r="A8589" s="321" t="s">
        <v>17977</v>
      </c>
      <c r="B8589" s="321" t="s">
        <v>17978</v>
      </c>
    </row>
    <row r="8590" spans="1:2">
      <c r="A8590" s="321" t="s">
        <v>17979</v>
      </c>
      <c r="B8590" s="321" t="s">
        <v>17980</v>
      </c>
    </row>
    <row r="8591" spans="1:2">
      <c r="A8591" s="321" t="s">
        <v>17981</v>
      </c>
      <c r="B8591" s="321" t="s">
        <v>17982</v>
      </c>
    </row>
    <row r="8592" spans="1:2">
      <c r="A8592" s="321" t="s">
        <v>17983</v>
      </c>
      <c r="B8592" s="321" t="s">
        <v>17984</v>
      </c>
    </row>
    <row r="8593" spans="1:2">
      <c r="A8593" s="321" t="s">
        <v>17985</v>
      </c>
      <c r="B8593" s="321" t="s">
        <v>17986</v>
      </c>
    </row>
    <row r="8594" spans="1:2">
      <c r="A8594" s="321" t="s">
        <v>17987</v>
      </c>
      <c r="B8594" s="321" t="s">
        <v>17988</v>
      </c>
    </row>
    <row r="8595" spans="1:2">
      <c r="A8595" s="321" t="s">
        <v>17989</v>
      </c>
      <c r="B8595" s="321" t="s">
        <v>17990</v>
      </c>
    </row>
    <row r="8596" spans="1:2">
      <c r="A8596" s="321" t="s">
        <v>17991</v>
      </c>
      <c r="B8596" s="321" t="s">
        <v>17992</v>
      </c>
    </row>
    <row r="8597" spans="1:2">
      <c r="A8597" s="321" t="s">
        <v>17993</v>
      </c>
      <c r="B8597" s="321" t="s">
        <v>17994</v>
      </c>
    </row>
    <row r="8598" spans="1:2">
      <c r="A8598" s="321" t="s">
        <v>17995</v>
      </c>
      <c r="B8598" s="321" t="s">
        <v>17996</v>
      </c>
    </row>
    <row r="8599" spans="1:2">
      <c r="A8599" s="321" t="s">
        <v>17997</v>
      </c>
      <c r="B8599" s="321" t="s">
        <v>17998</v>
      </c>
    </row>
    <row r="8600" spans="1:2">
      <c r="A8600" s="321" t="s">
        <v>17999</v>
      </c>
      <c r="B8600" s="321" t="s">
        <v>18000</v>
      </c>
    </row>
    <row r="8601" spans="1:2">
      <c r="A8601" s="321" t="s">
        <v>18001</v>
      </c>
      <c r="B8601" s="321" t="s">
        <v>18002</v>
      </c>
    </row>
    <row r="8602" spans="1:2">
      <c r="A8602" s="321" t="s">
        <v>18003</v>
      </c>
      <c r="B8602" s="321" t="s">
        <v>18004</v>
      </c>
    </row>
    <row r="8603" spans="1:2">
      <c r="A8603" s="321" t="s">
        <v>18005</v>
      </c>
      <c r="B8603" s="321" t="s">
        <v>18006</v>
      </c>
    </row>
    <row r="8604" spans="1:2">
      <c r="A8604" s="321" t="s">
        <v>18007</v>
      </c>
      <c r="B8604" s="321" t="s">
        <v>18008</v>
      </c>
    </row>
    <row r="8605" spans="1:2">
      <c r="A8605" s="321" t="s">
        <v>18009</v>
      </c>
      <c r="B8605" s="321" t="s">
        <v>18010</v>
      </c>
    </row>
    <row r="8606" spans="1:2">
      <c r="A8606" s="321" t="s">
        <v>18011</v>
      </c>
      <c r="B8606" s="321" t="s">
        <v>18012</v>
      </c>
    </row>
    <row r="8607" spans="1:2">
      <c r="A8607" s="321" t="s">
        <v>18013</v>
      </c>
      <c r="B8607" s="321" t="s">
        <v>18014</v>
      </c>
    </row>
    <row r="8608" spans="1:2">
      <c r="A8608" s="321" t="s">
        <v>18015</v>
      </c>
      <c r="B8608" s="321" t="s">
        <v>18016</v>
      </c>
    </row>
    <row r="8609" spans="1:2">
      <c r="A8609" s="321" t="s">
        <v>18017</v>
      </c>
      <c r="B8609" s="321" t="s">
        <v>18018</v>
      </c>
    </row>
    <row r="8610" spans="1:2">
      <c r="A8610" s="321" t="s">
        <v>18019</v>
      </c>
      <c r="B8610" s="321" t="s">
        <v>18020</v>
      </c>
    </row>
    <row r="8611" spans="1:2">
      <c r="A8611" s="321" t="s">
        <v>18021</v>
      </c>
      <c r="B8611" s="321" t="s">
        <v>18022</v>
      </c>
    </row>
    <row r="8612" spans="1:2">
      <c r="A8612" s="321" t="s">
        <v>18023</v>
      </c>
      <c r="B8612" s="321" t="s">
        <v>18024</v>
      </c>
    </row>
    <row r="8613" spans="1:2">
      <c r="A8613" s="321" t="s">
        <v>18025</v>
      </c>
      <c r="B8613" s="321" t="s">
        <v>18026</v>
      </c>
    </row>
    <row r="8614" spans="1:2">
      <c r="A8614" s="321" t="s">
        <v>18027</v>
      </c>
      <c r="B8614" s="321" t="s">
        <v>18028</v>
      </c>
    </row>
    <row r="8615" spans="1:2">
      <c r="A8615" s="321" t="s">
        <v>18029</v>
      </c>
      <c r="B8615" s="321" t="s">
        <v>18030</v>
      </c>
    </row>
    <row r="8616" spans="1:2">
      <c r="A8616" s="321" t="s">
        <v>18031</v>
      </c>
      <c r="B8616" s="321" t="s">
        <v>18032</v>
      </c>
    </row>
    <row r="8617" spans="1:2">
      <c r="A8617" s="321" t="s">
        <v>18033</v>
      </c>
      <c r="B8617" s="321" t="s">
        <v>18034</v>
      </c>
    </row>
    <row r="8618" spans="1:2">
      <c r="A8618" s="321" t="s">
        <v>18035</v>
      </c>
      <c r="B8618" s="321" t="s">
        <v>18036</v>
      </c>
    </row>
    <row r="8619" spans="1:2">
      <c r="A8619" s="321" t="s">
        <v>18037</v>
      </c>
      <c r="B8619" s="321" t="s">
        <v>18038</v>
      </c>
    </row>
    <row r="8620" spans="1:2">
      <c r="A8620" s="321" t="s">
        <v>18039</v>
      </c>
      <c r="B8620" s="321" t="s">
        <v>18040</v>
      </c>
    </row>
    <row r="8621" spans="1:2">
      <c r="A8621" s="321" t="s">
        <v>18041</v>
      </c>
      <c r="B8621" s="321" t="s">
        <v>18042</v>
      </c>
    </row>
    <row r="8622" spans="1:2">
      <c r="A8622" s="321" t="s">
        <v>18043</v>
      </c>
      <c r="B8622" s="321" t="s">
        <v>18044</v>
      </c>
    </row>
    <row r="8623" spans="1:2">
      <c r="A8623" s="321" t="s">
        <v>18045</v>
      </c>
      <c r="B8623" s="321" t="s">
        <v>18046</v>
      </c>
    </row>
    <row r="8624" spans="1:2">
      <c r="A8624" s="321" t="s">
        <v>18047</v>
      </c>
      <c r="B8624" s="321" t="s">
        <v>18048</v>
      </c>
    </row>
    <row r="8625" spans="1:2">
      <c r="A8625" s="321" t="s">
        <v>18049</v>
      </c>
      <c r="B8625" s="321" t="s">
        <v>18050</v>
      </c>
    </row>
    <row r="8626" spans="1:2">
      <c r="A8626" s="321" t="s">
        <v>18051</v>
      </c>
      <c r="B8626" s="321" t="s">
        <v>18052</v>
      </c>
    </row>
    <row r="8627" spans="1:2">
      <c r="A8627" s="321" t="s">
        <v>18053</v>
      </c>
      <c r="B8627" s="321" t="s">
        <v>18054</v>
      </c>
    </row>
    <row r="8628" spans="1:2">
      <c r="A8628" s="321" t="s">
        <v>18055</v>
      </c>
      <c r="B8628" s="321" t="s">
        <v>18056</v>
      </c>
    </row>
    <row r="8629" spans="1:2">
      <c r="A8629" s="321" t="s">
        <v>18057</v>
      </c>
      <c r="B8629" s="321" t="s">
        <v>18058</v>
      </c>
    </row>
    <row r="8630" spans="1:2">
      <c r="A8630" s="321" t="s">
        <v>18059</v>
      </c>
      <c r="B8630" s="321" t="s">
        <v>18060</v>
      </c>
    </row>
    <row r="8631" spans="1:2">
      <c r="A8631" s="321" t="s">
        <v>18061</v>
      </c>
      <c r="B8631" s="321" t="s">
        <v>18062</v>
      </c>
    </row>
    <row r="8632" spans="1:2">
      <c r="A8632" s="321" t="s">
        <v>18063</v>
      </c>
      <c r="B8632" s="321" t="s">
        <v>18064</v>
      </c>
    </row>
    <row r="8633" spans="1:2">
      <c r="A8633" s="321" t="s">
        <v>18065</v>
      </c>
      <c r="B8633" s="321" t="s">
        <v>18066</v>
      </c>
    </row>
    <row r="8634" spans="1:2">
      <c r="A8634" s="321" t="s">
        <v>18067</v>
      </c>
      <c r="B8634" s="321" t="s">
        <v>18068</v>
      </c>
    </row>
    <row r="8635" spans="1:2">
      <c r="A8635" s="321" t="s">
        <v>18069</v>
      </c>
      <c r="B8635" s="321" t="s">
        <v>18070</v>
      </c>
    </row>
    <row r="8636" spans="1:2">
      <c r="A8636" s="321" t="s">
        <v>18071</v>
      </c>
      <c r="B8636" s="321" t="s">
        <v>18072</v>
      </c>
    </row>
    <row r="8637" spans="1:2">
      <c r="A8637" s="321" t="s">
        <v>18073</v>
      </c>
      <c r="B8637" s="321" t="s">
        <v>18074</v>
      </c>
    </row>
    <row r="8638" spans="1:2">
      <c r="A8638" s="321" t="s">
        <v>18075</v>
      </c>
      <c r="B8638" s="321" t="s">
        <v>18076</v>
      </c>
    </row>
    <row r="8639" spans="1:2">
      <c r="A8639" s="321" t="s">
        <v>18077</v>
      </c>
      <c r="B8639" s="321" t="s">
        <v>18078</v>
      </c>
    </row>
    <row r="8640" spans="1:2">
      <c r="A8640" s="321" t="s">
        <v>18079</v>
      </c>
      <c r="B8640" s="321" t="s">
        <v>18080</v>
      </c>
    </row>
    <row r="8641" spans="1:2">
      <c r="A8641" s="321" t="s">
        <v>18081</v>
      </c>
      <c r="B8641" s="321" t="s">
        <v>18082</v>
      </c>
    </row>
    <row r="8642" spans="1:2">
      <c r="A8642" s="321" t="s">
        <v>18083</v>
      </c>
      <c r="B8642" s="321" t="s">
        <v>18084</v>
      </c>
    </row>
    <row r="8643" spans="1:2">
      <c r="A8643" s="321" t="s">
        <v>18085</v>
      </c>
      <c r="B8643" s="321" t="s">
        <v>18086</v>
      </c>
    </row>
    <row r="8644" spans="1:2">
      <c r="A8644" s="321" t="s">
        <v>18087</v>
      </c>
      <c r="B8644" s="321" t="s">
        <v>18088</v>
      </c>
    </row>
    <row r="8645" spans="1:2">
      <c r="A8645" s="321" t="s">
        <v>18089</v>
      </c>
      <c r="B8645" s="321" t="s">
        <v>18090</v>
      </c>
    </row>
    <row r="8646" spans="1:2">
      <c r="A8646" s="321" t="s">
        <v>18091</v>
      </c>
      <c r="B8646" s="321" t="s">
        <v>18092</v>
      </c>
    </row>
    <row r="8647" spans="1:2">
      <c r="A8647" s="321" t="s">
        <v>18093</v>
      </c>
      <c r="B8647" s="321" t="s">
        <v>18094</v>
      </c>
    </row>
    <row r="8648" spans="1:2">
      <c r="A8648" s="321" t="s">
        <v>18095</v>
      </c>
      <c r="B8648" s="321" t="s">
        <v>18096</v>
      </c>
    </row>
    <row r="8649" spans="1:2">
      <c r="A8649" s="321" t="s">
        <v>18097</v>
      </c>
      <c r="B8649" s="321" t="s">
        <v>18098</v>
      </c>
    </row>
    <row r="8650" spans="1:2">
      <c r="A8650" s="321" t="s">
        <v>18099</v>
      </c>
      <c r="B8650" s="321" t="s">
        <v>18100</v>
      </c>
    </row>
    <row r="8651" spans="1:2">
      <c r="A8651" s="321" t="s">
        <v>18101</v>
      </c>
      <c r="B8651" s="321" t="s">
        <v>18102</v>
      </c>
    </row>
    <row r="8652" spans="1:2">
      <c r="A8652" s="321" t="s">
        <v>18103</v>
      </c>
      <c r="B8652" s="321" t="s">
        <v>18104</v>
      </c>
    </row>
    <row r="8653" spans="1:2">
      <c r="A8653" s="321" t="s">
        <v>18105</v>
      </c>
      <c r="B8653" s="321" t="s">
        <v>18106</v>
      </c>
    </row>
    <row r="8654" spans="1:2">
      <c r="A8654" s="321" t="s">
        <v>18107</v>
      </c>
      <c r="B8654" s="321" t="s">
        <v>18108</v>
      </c>
    </row>
    <row r="8655" spans="1:2">
      <c r="A8655" s="321" t="s">
        <v>18109</v>
      </c>
      <c r="B8655" s="321" t="s">
        <v>18110</v>
      </c>
    </row>
    <row r="8656" spans="1:2">
      <c r="A8656" s="321" t="s">
        <v>18111</v>
      </c>
      <c r="B8656" s="321" t="s">
        <v>18112</v>
      </c>
    </row>
    <row r="8657" spans="1:2">
      <c r="A8657" s="321" t="s">
        <v>18113</v>
      </c>
      <c r="B8657" s="321" t="s">
        <v>18114</v>
      </c>
    </row>
    <row r="8658" spans="1:2">
      <c r="A8658" s="321" t="s">
        <v>18115</v>
      </c>
      <c r="B8658" s="321" t="s">
        <v>18116</v>
      </c>
    </row>
    <row r="8659" spans="1:2">
      <c r="A8659" s="321" t="s">
        <v>18117</v>
      </c>
      <c r="B8659" s="321" t="s">
        <v>18118</v>
      </c>
    </row>
    <row r="8660" spans="1:2">
      <c r="A8660" s="321" t="s">
        <v>18119</v>
      </c>
      <c r="B8660" s="321" t="s">
        <v>18120</v>
      </c>
    </row>
    <row r="8661" spans="1:2">
      <c r="A8661" s="321" t="s">
        <v>18121</v>
      </c>
      <c r="B8661" s="321" t="s">
        <v>18122</v>
      </c>
    </row>
    <row r="8662" spans="1:2">
      <c r="A8662" s="321" t="s">
        <v>18123</v>
      </c>
      <c r="B8662" s="321" t="s">
        <v>18124</v>
      </c>
    </row>
    <row r="8663" spans="1:2">
      <c r="A8663" s="321" t="s">
        <v>18125</v>
      </c>
      <c r="B8663" s="321" t="s">
        <v>18126</v>
      </c>
    </row>
    <row r="8664" spans="1:2">
      <c r="A8664" s="321" t="s">
        <v>18127</v>
      </c>
      <c r="B8664" s="321" t="s">
        <v>18128</v>
      </c>
    </row>
    <row r="8665" spans="1:2">
      <c r="A8665" s="321" t="s">
        <v>18129</v>
      </c>
      <c r="B8665" s="321" t="s">
        <v>18130</v>
      </c>
    </row>
    <row r="8666" spans="1:2">
      <c r="A8666" s="321" t="s">
        <v>18131</v>
      </c>
      <c r="B8666" s="321" t="s">
        <v>18132</v>
      </c>
    </row>
    <row r="8667" spans="1:2">
      <c r="A8667" s="321" t="s">
        <v>18133</v>
      </c>
      <c r="B8667" s="321" t="s">
        <v>18134</v>
      </c>
    </row>
    <row r="8668" spans="1:2">
      <c r="A8668" s="321" t="s">
        <v>18135</v>
      </c>
      <c r="B8668" s="321" t="s">
        <v>18136</v>
      </c>
    </row>
    <row r="8669" spans="1:2">
      <c r="A8669" s="321" t="s">
        <v>18137</v>
      </c>
      <c r="B8669" s="321" t="s">
        <v>18138</v>
      </c>
    </row>
    <row r="8670" spans="1:2">
      <c r="A8670" s="321" t="s">
        <v>18139</v>
      </c>
      <c r="B8670" s="321" t="s">
        <v>18140</v>
      </c>
    </row>
    <row r="8671" spans="1:2">
      <c r="A8671" s="321" t="s">
        <v>18141</v>
      </c>
      <c r="B8671" s="321" t="s">
        <v>18142</v>
      </c>
    </row>
    <row r="8672" spans="1:2">
      <c r="A8672" s="321" t="s">
        <v>18143</v>
      </c>
      <c r="B8672" s="321" t="s">
        <v>18144</v>
      </c>
    </row>
    <row r="8673" spans="1:2">
      <c r="A8673" s="321" t="s">
        <v>18145</v>
      </c>
      <c r="B8673" s="321" t="s">
        <v>18146</v>
      </c>
    </row>
    <row r="8674" spans="1:2">
      <c r="A8674" s="321" t="s">
        <v>18147</v>
      </c>
      <c r="B8674" s="321" t="s">
        <v>18148</v>
      </c>
    </row>
    <row r="8675" spans="1:2">
      <c r="A8675" s="321" t="s">
        <v>18149</v>
      </c>
      <c r="B8675" s="321" t="s">
        <v>18150</v>
      </c>
    </row>
    <row r="8676" spans="1:2">
      <c r="A8676" s="321" t="s">
        <v>18151</v>
      </c>
      <c r="B8676" s="321" t="s">
        <v>18152</v>
      </c>
    </row>
    <row r="8677" spans="1:2">
      <c r="A8677" s="321" t="s">
        <v>18153</v>
      </c>
      <c r="B8677" s="321" t="s">
        <v>18154</v>
      </c>
    </row>
    <row r="8678" spans="1:2">
      <c r="A8678" s="321" t="s">
        <v>18155</v>
      </c>
      <c r="B8678" s="321" t="s">
        <v>18156</v>
      </c>
    </row>
    <row r="8679" spans="1:2">
      <c r="A8679" s="321" t="s">
        <v>18157</v>
      </c>
      <c r="B8679" s="321" t="s">
        <v>18158</v>
      </c>
    </row>
    <row r="8680" spans="1:2">
      <c r="A8680" s="321" t="s">
        <v>18159</v>
      </c>
      <c r="B8680" s="321" t="s">
        <v>18160</v>
      </c>
    </row>
    <row r="8681" spans="1:2">
      <c r="A8681" s="321" t="s">
        <v>18161</v>
      </c>
      <c r="B8681" s="321" t="s">
        <v>18162</v>
      </c>
    </row>
    <row r="8682" spans="1:2">
      <c r="A8682" s="321" t="s">
        <v>18163</v>
      </c>
      <c r="B8682" s="321" t="s">
        <v>18164</v>
      </c>
    </row>
    <row r="8683" spans="1:2">
      <c r="A8683" s="321" t="s">
        <v>18165</v>
      </c>
      <c r="B8683" s="321" t="s">
        <v>18166</v>
      </c>
    </row>
    <row r="8684" spans="1:2">
      <c r="A8684" s="321" t="s">
        <v>18167</v>
      </c>
      <c r="B8684" s="321" t="s">
        <v>18168</v>
      </c>
    </row>
    <row r="8685" spans="1:2">
      <c r="A8685" s="321" t="s">
        <v>18169</v>
      </c>
      <c r="B8685" s="321" t="s">
        <v>18170</v>
      </c>
    </row>
    <row r="8686" spans="1:2">
      <c r="A8686" s="321" t="s">
        <v>18171</v>
      </c>
      <c r="B8686" s="321" t="s">
        <v>18172</v>
      </c>
    </row>
    <row r="8687" spans="1:2">
      <c r="A8687" s="321" t="s">
        <v>18173</v>
      </c>
      <c r="B8687" s="321" t="s">
        <v>18174</v>
      </c>
    </row>
    <row r="8688" spans="1:2">
      <c r="A8688" s="321" t="s">
        <v>18175</v>
      </c>
      <c r="B8688" s="321" t="s">
        <v>18176</v>
      </c>
    </row>
    <row r="8689" spans="1:2">
      <c r="A8689" s="321" t="s">
        <v>18177</v>
      </c>
      <c r="B8689" s="321" t="s">
        <v>18178</v>
      </c>
    </row>
    <row r="8690" spans="1:2">
      <c r="A8690" s="321" t="s">
        <v>18179</v>
      </c>
      <c r="B8690" s="321" t="s">
        <v>18180</v>
      </c>
    </row>
    <row r="8691" spans="1:2">
      <c r="A8691" s="321" t="s">
        <v>18181</v>
      </c>
      <c r="B8691" s="321" t="s">
        <v>18182</v>
      </c>
    </row>
    <row r="8692" spans="1:2">
      <c r="A8692" s="321" t="s">
        <v>18183</v>
      </c>
      <c r="B8692" s="321" t="s">
        <v>18184</v>
      </c>
    </row>
    <row r="8693" spans="1:2">
      <c r="A8693" s="321" t="s">
        <v>18185</v>
      </c>
      <c r="B8693" s="321" t="s">
        <v>18186</v>
      </c>
    </row>
    <row r="8694" spans="1:2">
      <c r="A8694" s="321" t="s">
        <v>18187</v>
      </c>
      <c r="B8694" s="321" t="s">
        <v>18188</v>
      </c>
    </row>
    <row r="8695" spans="1:2">
      <c r="A8695" s="321" t="s">
        <v>18189</v>
      </c>
      <c r="B8695" s="321" t="s">
        <v>18190</v>
      </c>
    </row>
    <row r="8696" spans="1:2">
      <c r="A8696" s="321" t="s">
        <v>18191</v>
      </c>
      <c r="B8696" s="321" t="s">
        <v>18192</v>
      </c>
    </row>
    <row r="8697" spans="1:2">
      <c r="A8697" s="321" t="s">
        <v>18193</v>
      </c>
      <c r="B8697" s="321" t="s">
        <v>18194</v>
      </c>
    </row>
    <row r="8698" spans="1:2">
      <c r="A8698" s="321" t="s">
        <v>18195</v>
      </c>
      <c r="B8698" s="321" t="s">
        <v>18196</v>
      </c>
    </row>
    <row r="8699" spans="1:2">
      <c r="A8699" s="321" t="s">
        <v>18197</v>
      </c>
      <c r="B8699" s="321" t="s">
        <v>18198</v>
      </c>
    </row>
    <row r="8700" spans="1:2">
      <c r="A8700" s="321" t="s">
        <v>18199</v>
      </c>
      <c r="B8700" s="321" t="s">
        <v>18200</v>
      </c>
    </row>
    <row r="8701" spans="1:2">
      <c r="A8701" s="321" t="s">
        <v>18201</v>
      </c>
      <c r="B8701" s="321" t="s">
        <v>18202</v>
      </c>
    </row>
    <row r="8702" spans="1:2">
      <c r="A8702" s="321" t="s">
        <v>18203</v>
      </c>
      <c r="B8702" s="321" t="s">
        <v>18204</v>
      </c>
    </row>
    <row r="8703" spans="1:2">
      <c r="A8703" s="321" t="s">
        <v>18205</v>
      </c>
      <c r="B8703" s="321" t="s">
        <v>18206</v>
      </c>
    </row>
    <row r="8704" spans="1:2">
      <c r="A8704" s="321" t="s">
        <v>18207</v>
      </c>
      <c r="B8704" s="321" t="s">
        <v>18208</v>
      </c>
    </row>
    <row r="8705" spans="1:2">
      <c r="A8705" s="321" t="s">
        <v>18209</v>
      </c>
      <c r="B8705" s="321" t="s">
        <v>18210</v>
      </c>
    </row>
    <row r="8706" spans="1:2">
      <c r="A8706" s="321" t="s">
        <v>18211</v>
      </c>
      <c r="B8706" s="321" t="s">
        <v>18212</v>
      </c>
    </row>
    <row r="8707" spans="1:2">
      <c r="A8707" s="321" t="s">
        <v>18213</v>
      </c>
      <c r="B8707" s="321" t="s">
        <v>18214</v>
      </c>
    </row>
    <row r="8708" spans="1:2">
      <c r="A8708" s="321" t="s">
        <v>18215</v>
      </c>
      <c r="B8708" s="321" t="s">
        <v>18216</v>
      </c>
    </row>
    <row r="8709" spans="1:2">
      <c r="A8709" s="321" t="s">
        <v>18217</v>
      </c>
      <c r="B8709" s="321" t="s">
        <v>18218</v>
      </c>
    </row>
    <row r="8710" spans="1:2">
      <c r="A8710" s="321" t="s">
        <v>18219</v>
      </c>
      <c r="B8710" s="321" t="s">
        <v>18220</v>
      </c>
    </row>
    <row r="8711" spans="1:2">
      <c r="A8711" s="321" t="s">
        <v>18221</v>
      </c>
      <c r="B8711" s="321" t="s">
        <v>18222</v>
      </c>
    </row>
    <row r="8712" spans="1:2">
      <c r="A8712" s="321" t="s">
        <v>18223</v>
      </c>
      <c r="B8712" s="321" t="s">
        <v>18224</v>
      </c>
    </row>
    <row r="8713" spans="1:2">
      <c r="A8713" s="321" t="s">
        <v>18225</v>
      </c>
      <c r="B8713" s="321" t="s">
        <v>18226</v>
      </c>
    </row>
    <row r="8714" spans="1:2">
      <c r="A8714" s="321" t="s">
        <v>18227</v>
      </c>
      <c r="B8714" s="321" t="s">
        <v>18228</v>
      </c>
    </row>
    <row r="8715" spans="1:2">
      <c r="A8715" s="321" t="s">
        <v>18229</v>
      </c>
      <c r="B8715" s="321" t="s">
        <v>18230</v>
      </c>
    </row>
    <row r="8716" spans="1:2">
      <c r="A8716" s="321" t="s">
        <v>18231</v>
      </c>
      <c r="B8716" s="321" t="s">
        <v>18232</v>
      </c>
    </row>
    <row r="8717" spans="1:2">
      <c r="A8717" s="321" t="s">
        <v>18233</v>
      </c>
      <c r="B8717" s="321" t="s">
        <v>18234</v>
      </c>
    </row>
    <row r="8718" spans="1:2">
      <c r="A8718" s="321" t="s">
        <v>18235</v>
      </c>
      <c r="B8718" s="321" t="s">
        <v>18236</v>
      </c>
    </row>
    <row r="8719" spans="1:2">
      <c r="A8719" s="321" t="s">
        <v>18237</v>
      </c>
      <c r="B8719" s="321" t="s">
        <v>18238</v>
      </c>
    </row>
    <row r="8720" spans="1:2">
      <c r="A8720" s="321" t="s">
        <v>18239</v>
      </c>
      <c r="B8720" s="321" t="s">
        <v>18240</v>
      </c>
    </row>
    <row r="8721" spans="1:2">
      <c r="A8721" s="321" t="s">
        <v>18241</v>
      </c>
      <c r="B8721" s="321" t="s">
        <v>18242</v>
      </c>
    </row>
    <row r="8722" spans="1:2">
      <c r="A8722" s="321" t="s">
        <v>18243</v>
      </c>
      <c r="B8722" s="321" t="s">
        <v>18244</v>
      </c>
    </row>
    <row r="8723" spans="1:2">
      <c r="A8723" s="321" t="s">
        <v>18245</v>
      </c>
      <c r="B8723" s="321" t="s">
        <v>18246</v>
      </c>
    </row>
    <row r="8724" spans="1:2">
      <c r="A8724" s="321" t="s">
        <v>18247</v>
      </c>
      <c r="B8724" s="321" t="s">
        <v>18248</v>
      </c>
    </row>
    <row r="8725" spans="1:2">
      <c r="A8725" s="321" t="s">
        <v>18249</v>
      </c>
      <c r="B8725" s="321" t="s">
        <v>18250</v>
      </c>
    </row>
    <row r="8726" spans="1:2">
      <c r="A8726" s="321" t="s">
        <v>18251</v>
      </c>
      <c r="B8726" s="321" t="s">
        <v>18252</v>
      </c>
    </row>
    <row r="8727" spans="1:2">
      <c r="A8727" s="321" t="s">
        <v>18253</v>
      </c>
      <c r="B8727" s="321" t="s">
        <v>18254</v>
      </c>
    </row>
    <row r="8728" spans="1:2">
      <c r="A8728" s="321" t="s">
        <v>18255</v>
      </c>
      <c r="B8728" s="321" t="s">
        <v>18256</v>
      </c>
    </row>
    <row r="8729" spans="1:2">
      <c r="A8729" s="321" t="s">
        <v>18257</v>
      </c>
      <c r="B8729" s="321" t="s">
        <v>18258</v>
      </c>
    </row>
    <row r="8730" spans="1:2">
      <c r="A8730" s="321" t="s">
        <v>18259</v>
      </c>
      <c r="B8730" s="321" t="s">
        <v>18260</v>
      </c>
    </row>
    <row r="8731" spans="1:2">
      <c r="A8731" s="321" t="s">
        <v>18261</v>
      </c>
      <c r="B8731" s="321" t="s">
        <v>18262</v>
      </c>
    </row>
    <row r="8732" spans="1:2">
      <c r="A8732" s="321" t="s">
        <v>18263</v>
      </c>
      <c r="B8732" s="321" t="s">
        <v>18264</v>
      </c>
    </row>
    <row r="8733" spans="1:2">
      <c r="A8733" s="321" t="s">
        <v>18265</v>
      </c>
      <c r="B8733" s="321" t="s">
        <v>18266</v>
      </c>
    </row>
    <row r="8734" spans="1:2">
      <c r="A8734" s="321" t="s">
        <v>18267</v>
      </c>
      <c r="B8734" s="321" t="s">
        <v>18268</v>
      </c>
    </row>
    <row r="8735" spans="1:2">
      <c r="A8735" s="321" t="s">
        <v>18269</v>
      </c>
      <c r="B8735" s="321" t="s">
        <v>18270</v>
      </c>
    </row>
    <row r="8736" spans="1:2">
      <c r="A8736" s="321" t="s">
        <v>18271</v>
      </c>
      <c r="B8736" s="321" t="s">
        <v>18272</v>
      </c>
    </row>
    <row r="8737" spans="1:2">
      <c r="A8737" s="321" t="s">
        <v>18273</v>
      </c>
      <c r="B8737" s="321" t="s">
        <v>18274</v>
      </c>
    </row>
    <row r="8738" spans="1:2">
      <c r="A8738" s="321" t="s">
        <v>18275</v>
      </c>
      <c r="B8738" s="321" t="s">
        <v>18276</v>
      </c>
    </row>
    <row r="8739" spans="1:2">
      <c r="A8739" s="321" t="s">
        <v>18277</v>
      </c>
      <c r="B8739" s="321" t="s">
        <v>18278</v>
      </c>
    </row>
    <row r="8740" spans="1:2">
      <c r="A8740" s="321" t="s">
        <v>18279</v>
      </c>
      <c r="B8740" s="321" t="s">
        <v>18280</v>
      </c>
    </row>
    <row r="8741" spans="1:2">
      <c r="A8741" s="321" t="s">
        <v>18281</v>
      </c>
      <c r="B8741" s="321" t="s">
        <v>18282</v>
      </c>
    </row>
    <row r="8742" spans="1:2">
      <c r="A8742" s="321" t="s">
        <v>18283</v>
      </c>
      <c r="B8742" s="321" t="s">
        <v>18284</v>
      </c>
    </row>
    <row r="8743" spans="1:2">
      <c r="A8743" s="321" t="s">
        <v>18285</v>
      </c>
      <c r="B8743" s="321" t="s">
        <v>18286</v>
      </c>
    </row>
    <row r="8744" spans="1:2">
      <c r="A8744" s="321" t="s">
        <v>18287</v>
      </c>
      <c r="B8744" s="321" t="s">
        <v>18288</v>
      </c>
    </row>
    <row r="8745" spans="1:2">
      <c r="A8745" s="321" t="s">
        <v>18289</v>
      </c>
      <c r="B8745" s="321" t="s">
        <v>18290</v>
      </c>
    </row>
    <row r="8746" spans="1:2">
      <c r="A8746" s="321" t="s">
        <v>18291</v>
      </c>
      <c r="B8746" s="321" t="s">
        <v>18292</v>
      </c>
    </row>
    <row r="8747" spans="1:2">
      <c r="A8747" s="321" t="s">
        <v>18293</v>
      </c>
      <c r="B8747" s="321" t="s">
        <v>18294</v>
      </c>
    </row>
    <row r="8748" spans="1:2">
      <c r="A8748" s="321" t="s">
        <v>18295</v>
      </c>
      <c r="B8748" s="321" t="s">
        <v>18296</v>
      </c>
    </row>
    <row r="8749" spans="1:2">
      <c r="A8749" s="321" t="s">
        <v>18297</v>
      </c>
      <c r="B8749" s="321" t="s">
        <v>18298</v>
      </c>
    </row>
    <row r="8750" spans="1:2">
      <c r="A8750" s="321" t="s">
        <v>18299</v>
      </c>
      <c r="B8750" s="321" t="s">
        <v>18300</v>
      </c>
    </row>
    <row r="8751" spans="1:2">
      <c r="A8751" s="321" t="s">
        <v>18301</v>
      </c>
      <c r="B8751" s="321" t="s">
        <v>18302</v>
      </c>
    </row>
    <row r="8752" spans="1:2">
      <c r="A8752" s="321" t="s">
        <v>18303</v>
      </c>
      <c r="B8752" s="321" t="s">
        <v>18304</v>
      </c>
    </row>
    <row r="8753" spans="1:2">
      <c r="A8753" s="321" t="s">
        <v>18305</v>
      </c>
      <c r="B8753" s="321" t="s">
        <v>18306</v>
      </c>
    </row>
    <row r="8754" spans="1:2">
      <c r="A8754" s="321" t="s">
        <v>18307</v>
      </c>
      <c r="B8754" s="321" t="s">
        <v>18308</v>
      </c>
    </row>
    <row r="8755" spans="1:2">
      <c r="A8755" s="321" t="s">
        <v>18309</v>
      </c>
      <c r="B8755" s="321" t="s">
        <v>18310</v>
      </c>
    </row>
    <row r="8756" spans="1:2">
      <c r="A8756" s="321" t="s">
        <v>18311</v>
      </c>
      <c r="B8756" s="321" t="s">
        <v>18312</v>
      </c>
    </row>
    <row r="8757" spans="1:2">
      <c r="A8757" s="321" t="s">
        <v>18313</v>
      </c>
      <c r="B8757" s="321" t="s">
        <v>18314</v>
      </c>
    </row>
    <row r="8758" spans="1:2">
      <c r="A8758" s="321" t="s">
        <v>18315</v>
      </c>
      <c r="B8758" s="321" t="s">
        <v>18316</v>
      </c>
    </row>
    <row r="8759" spans="1:2">
      <c r="A8759" s="321" t="s">
        <v>744</v>
      </c>
      <c r="B8759" s="321" t="s">
        <v>18317</v>
      </c>
    </row>
    <row r="8760" spans="1:2">
      <c r="A8760" s="321" t="s">
        <v>18318</v>
      </c>
      <c r="B8760" s="321" t="s">
        <v>18319</v>
      </c>
    </row>
    <row r="8761" spans="1:2">
      <c r="A8761" s="321" t="s">
        <v>18320</v>
      </c>
      <c r="B8761" s="321" t="s">
        <v>18321</v>
      </c>
    </row>
    <row r="8762" spans="1:2">
      <c r="A8762" s="321" t="s">
        <v>18322</v>
      </c>
      <c r="B8762" s="321" t="s">
        <v>18323</v>
      </c>
    </row>
    <row r="8763" spans="1:2">
      <c r="A8763" s="321" t="s">
        <v>18324</v>
      </c>
      <c r="B8763" s="321" t="s">
        <v>18325</v>
      </c>
    </row>
    <row r="8764" spans="1:2">
      <c r="A8764" s="321" t="s">
        <v>18326</v>
      </c>
      <c r="B8764" s="321" t="s">
        <v>18327</v>
      </c>
    </row>
    <row r="8765" spans="1:2">
      <c r="A8765" s="321" t="s">
        <v>18328</v>
      </c>
      <c r="B8765" s="321" t="s">
        <v>18329</v>
      </c>
    </row>
    <row r="8766" spans="1:2">
      <c r="A8766" s="321" t="s">
        <v>18330</v>
      </c>
      <c r="B8766" s="321" t="s">
        <v>18331</v>
      </c>
    </row>
    <row r="8767" spans="1:2">
      <c r="A8767" s="321" t="s">
        <v>18332</v>
      </c>
      <c r="B8767" s="321" t="s">
        <v>18333</v>
      </c>
    </row>
    <row r="8768" spans="1:2">
      <c r="A8768" s="321" t="s">
        <v>18334</v>
      </c>
      <c r="B8768" s="321" t="s">
        <v>18335</v>
      </c>
    </row>
    <row r="8769" spans="1:2">
      <c r="A8769" s="321" t="s">
        <v>18336</v>
      </c>
      <c r="B8769" s="321" t="s">
        <v>18337</v>
      </c>
    </row>
    <row r="8770" spans="1:2">
      <c r="A8770" s="321" t="s">
        <v>18338</v>
      </c>
      <c r="B8770" s="321" t="s">
        <v>18339</v>
      </c>
    </row>
    <row r="8771" spans="1:2">
      <c r="A8771" s="321" t="s">
        <v>18340</v>
      </c>
      <c r="B8771" s="321" t="s">
        <v>18341</v>
      </c>
    </row>
    <row r="8772" spans="1:2">
      <c r="A8772" s="321" t="s">
        <v>18342</v>
      </c>
      <c r="B8772" s="321" t="s">
        <v>18343</v>
      </c>
    </row>
    <row r="8773" spans="1:2">
      <c r="A8773" s="321" t="s">
        <v>18344</v>
      </c>
      <c r="B8773" s="321" t="s">
        <v>18345</v>
      </c>
    </row>
    <row r="8774" spans="1:2">
      <c r="A8774" s="321" t="s">
        <v>18346</v>
      </c>
      <c r="B8774" s="321" t="s">
        <v>18347</v>
      </c>
    </row>
    <row r="8775" spans="1:2">
      <c r="A8775" s="321" t="s">
        <v>18348</v>
      </c>
      <c r="B8775" s="321" t="s">
        <v>18349</v>
      </c>
    </row>
    <row r="8776" spans="1:2">
      <c r="A8776" s="321" t="s">
        <v>18350</v>
      </c>
      <c r="B8776" s="321" t="s">
        <v>18351</v>
      </c>
    </row>
    <row r="8777" spans="1:2">
      <c r="A8777" s="321" t="s">
        <v>18352</v>
      </c>
      <c r="B8777" s="321" t="s">
        <v>18353</v>
      </c>
    </row>
    <row r="8778" spans="1:2">
      <c r="A8778" s="321" t="s">
        <v>18354</v>
      </c>
      <c r="B8778" s="321" t="s">
        <v>18355</v>
      </c>
    </row>
    <row r="8779" spans="1:2">
      <c r="A8779" s="321" t="s">
        <v>18356</v>
      </c>
      <c r="B8779" s="321" t="s">
        <v>18357</v>
      </c>
    </row>
    <row r="8780" spans="1:2">
      <c r="A8780" s="321" t="s">
        <v>18358</v>
      </c>
      <c r="B8780" s="321" t="s">
        <v>18359</v>
      </c>
    </row>
    <row r="8781" spans="1:2">
      <c r="A8781" s="321" t="s">
        <v>18360</v>
      </c>
      <c r="B8781" s="321" t="s">
        <v>18361</v>
      </c>
    </row>
    <row r="8782" spans="1:2">
      <c r="A8782" s="321" t="s">
        <v>18362</v>
      </c>
      <c r="B8782" s="321" t="s">
        <v>18363</v>
      </c>
    </row>
    <row r="8783" spans="1:2">
      <c r="A8783" s="321" t="s">
        <v>18364</v>
      </c>
      <c r="B8783" s="321" t="s">
        <v>18365</v>
      </c>
    </row>
    <row r="8784" spans="1:2">
      <c r="A8784" s="321" t="s">
        <v>18366</v>
      </c>
      <c r="B8784" s="321" t="s">
        <v>18367</v>
      </c>
    </row>
    <row r="8785" spans="1:2">
      <c r="A8785" s="321" t="s">
        <v>18368</v>
      </c>
      <c r="B8785" s="321" t="s">
        <v>18369</v>
      </c>
    </row>
    <row r="8786" spans="1:2">
      <c r="A8786" s="321" t="s">
        <v>18370</v>
      </c>
      <c r="B8786" s="321" t="s">
        <v>18371</v>
      </c>
    </row>
    <row r="8787" spans="1:2">
      <c r="A8787" s="321" t="s">
        <v>18372</v>
      </c>
      <c r="B8787" s="321" t="s">
        <v>18373</v>
      </c>
    </row>
    <row r="8788" spans="1:2">
      <c r="A8788" s="321" t="s">
        <v>18374</v>
      </c>
      <c r="B8788" s="321" t="s">
        <v>18375</v>
      </c>
    </row>
    <row r="8789" spans="1:2">
      <c r="A8789" s="321" t="s">
        <v>18376</v>
      </c>
      <c r="B8789" s="321" t="s">
        <v>18377</v>
      </c>
    </row>
    <row r="8790" spans="1:2">
      <c r="A8790" s="321" t="s">
        <v>18378</v>
      </c>
      <c r="B8790" s="321" t="s">
        <v>18379</v>
      </c>
    </row>
    <row r="8791" spans="1:2">
      <c r="A8791" s="321" t="s">
        <v>18380</v>
      </c>
      <c r="B8791" s="321" t="s">
        <v>18381</v>
      </c>
    </row>
    <row r="8792" spans="1:2">
      <c r="A8792" s="321" t="s">
        <v>18382</v>
      </c>
      <c r="B8792" s="321" t="s">
        <v>18383</v>
      </c>
    </row>
    <row r="8793" spans="1:2">
      <c r="A8793" s="321" t="s">
        <v>18384</v>
      </c>
      <c r="B8793" s="321" t="s">
        <v>18385</v>
      </c>
    </row>
    <row r="8794" spans="1:2">
      <c r="A8794" s="321" t="s">
        <v>18386</v>
      </c>
      <c r="B8794" s="321" t="s">
        <v>18387</v>
      </c>
    </row>
    <row r="8795" spans="1:2">
      <c r="A8795" s="321" t="s">
        <v>18388</v>
      </c>
      <c r="B8795" s="321" t="s">
        <v>18389</v>
      </c>
    </row>
    <row r="8796" spans="1:2">
      <c r="A8796" s="321" t="s">
        <v>18390</v>
      </c>
      <c r="B8796" s="321" t="s">
        <v>18391</v>
      </c>
    </row>
    <row r="8797" spans="1:2">
      <c r="A8797" s="321" t="s">
        <v>18392</v>
      </c>
      <c r="B8797" s="321" t="s">
        <v>18393</v>
      </c>
    </row>
    <row r="8798" spans="1:2">
      <c r="A8798" s="321" t="s">
        <v>18394</v>
      </c>
      <c r="B8798" s="321" t="s">
        <v>18395</v>
      </c>
    </row>
    <row r="8799" spans="1:2">
      <c r="A8799" s="321" t="s">
        <v>18396</v>
      </c>
      <c r="B8799" s="321" t="s">
        <v>18397</v>
      </c>
    </row>
    <row r="8800" spans="1:2">
      <c r="A8800" s="321" t="s">
        <v>18398</v>
      </c>
      <c r="B8800" s="321" t="s">
        <v>18399</v>
      </c>
    </row>
    <row r="8801" spans="1:2">
      <c r="A8801" s="321" t="s">
        <v>18400</v>
      </c>
      <c r="B8801" s="321" t="s">
        <v>18401</v>
      </c>
    </row>
    <row r="8802" spans="1:2">
      <c r="A8802" s="321" t="s">
        <v>18402</v>
      </c>
      <c r="B8802" s="321" t="s">
        <v>18403</v>
      </c>
    </row>
    <row r="8803" spans="1:2">
      <c r="A8803" s="321" t="s">
        <v>18404</v>
      </c>
      <c r="B8803" s="321" t="s">
        <v>18405</v>
      </c>
    </row>
    <row r="8804" spans="1:2">
      <c r="A8804" s="321" t="s">
        <v>18406</v>
      </c>
      <c r="B8804" s="321" t="s">
        <v>18407</v>
      </c>
    </row>
    <row r="8805" spans="1:2">
      <c r="A8805" s="321" t="s">
        <v>18408</v>
      </c>
      <c r="B8805" s="321" t="s">
        <v>18409</v>
      </c>
    </row>
    <row r="8806" spans="1:2">
      <c r="A8806" s="321" t="s">
        <v>18410</v>
      </c>
      <c r="B8806" s="321" t="s">
        <v>18411</v>
      </c>
    </row>
    <row r="8807" spans="1:2">
      <c r="A8807" s="321" t="s">
        <v>18412</v>
      </c>
      <c r="B8807" s="321" t="s">
        <v>18413</v>
      </c>
    </row>
    <row r="8808" spans="1:2">
      <c r="A8808" s="321" t="s">
        <v>18414</v>
      </c>
      <c r="B8808" s="321" t="s">
        <v>18415</v>
      </c>
    </row>
    <row r="8809" spans="1:2">
      <c r="A8809" s="321" t="s">
        <v>18416</v>
      </c>
      <c r="B8809" s="321" t="s">
        <v>18417</v>
      </c>
    </row>
    <row r="8810" spans="1:2">
      <c r="A8810" s="321" t="s">
        <v>18418</v>
      </c>
      <c r="B8810" s="321" t="s">
        <v>18419</v>
      </c>
    </row>
    <row r="8811" spans="1:2">
      <c r="A8811" s="321" t="s">
        <v>18420</v>
      </c>
      <c r="B8811" s="321" t="s">
        <v>18421</v>
      </c>
    </row>
    <row r="8812" spans="1:2">
      <c r="A8812" s="321" t="s">
        <v>18422</v>
      </c>
      <c r="B8812" s="321" t="s">
        <v>18423</v>
      </c>
    </row>
    <row r="8813" spans="1:2">
      <c r="A8813" s="321" t="s">
        <v>18424</v>
      </c>
      <c r="B8813" s="321" t="s">
        <v>18425</v>
      </c>
    </row>
    <row r="8814" spans="1:2">
      <c r="A8814" s="321" t="s">
        <v>18426</v>
      </c>
      <c r="B8814" s="321" t="s">
        <v>18427</v>
      </c>
    </row>
    <row r="8815" spans="1:2">
      <c r="A8815" s="321" t="s">
        <v>18428</v>
      </c>
      <c r="B8815" s="321" t="s">
        <v>18429</v>
      </c>
    </row>
    <row r="8816" spans="1:2">
      <c r="A8816" s="321" t="s">
        <v>18430</v>
      </c>
      <c r="B8816" s="321" t="s">
        <v>18431</v>
      </c>
    </row>
    <row r="8817" spans="1:2">
      <c r="A8817" s="321" t="s">
        <v>18432</v>
      </c>
      <c r="B8817" s="321" t="s">
        <v>18433</v>
      </c>
    </row>
    <row r="8818" spans="1:2">
      <c r="A8818" s="321" t="s">
        <v>18434</v>
      </c>
      <c r="B8818" s="321" t="s">
        <v>18435</v>
      </c>
    </row>
    <row r="8819" spans="1:2">
      <c r="A8819" s="321" t="s">
        <v>18436</v>
      </c>
      <c r="B8819" s="321" t="s">
        <v>18437</v>
      </c>
    </row>
    <row r="8820" spans="1:2">
      <c r="A8820" s="321" t="s">
        <v>18438</v>
      </c>
      <c r="B8820" s="321" t="s">
        <v>18439</v>
      </c>
    </row>
    <row r="8821" spans="1:2">
      <c r="A8821" s="321" t="s">
        <v>18440</v>
      </c>
      <c r="B8821" s="321" t="s">
        <v>18441</v>
      </c>
    </row>
    <row r="8822" spans="1:2">
      <c r="A8822" s="321" t="s">
        <v>18442</v>
      </c>
      <c r="B8822" s="321" t="s">
        <v>18443</v>
      </c>
    </row>
    <row r="8823" spans="1:2">
      <c r="A8823" s="321" t="s">
        <v>18444</v>
      </c>
      <c r="B8823" s="321" t="s">
        <v>18445</v>
      </c>
    </row>
    <row r="8824" spans="1:2">
      <c r="A8824" s="321" t="s">
        <v>18446</v>
      </c>
      <c r="B8824" s="321" t="s">
        <v>18447</v>
      </c>
    </row>
    <row r="8825" spans="1:2">
      <c r="A8825" s="321" t="s">
        <v>18448</v>
      </c>
      <c r="B8825" s="321" t="s">
        <v>18449</v>
      </c>
    </row>
    <row r="8826" spans="1:2">
      <c r="A8826" s="321" t="s">
        <v>18450</v>
      </c>
      <c r="B8826" s="321" t="s">
        <v>18451</v>
      </c>
    </row>
    <row r="8827" spans="1:2">
      <c r="A8827" s="321" t="s">
        <v>18452</v>
      </c>
      <c r="B8827" s="321" t="s">
        <v>18453</v>
      </c>
    </row>
    <row r="8828" spans="1:2">
      <c r="A8828" s="321" t="s">
        <v>18454</v>
      </c>
      <c r="B8828" s="321" t="s">
        <v>18455</v>
      </c>
    </row>
    <row r="8829" spans="1:2">
      <c r="A8829" s="321" t="s">
        <v>18456</v>
      </c>
      <c r="B8829" s="321" t="s">
        <v>18457</v>
      </c>
    </row>
    <row r="8830" spans="1:2">
      <c r="A8830" s="321" t="s">
        <v>18458</v>
      </c>
      <c r="B8830" s="321" t="s">
        <v>18459</v>
      </c>
    </row>
    <row r="8831" spans="1:2">
      <c r="A8831" s="321" t="s">
        <v>18460</v>
      </c>
      <c r="B8831" s="321" t="s">
        <v>18461</v>
      </c>
    </row>
    <row r="8832" spans="1:2">
      <c r="A8832" s="321" t="s">
        <v>18462</v>
      </c>
      <c r="B8832" s="321" t="s">
        <v>18463</v>
      </c>
    </row>
    <row r="8833" spans="1:2">
      <c r="A8833" s="321" t="s">
        <v>18464</v>
      </c>
      <c r="B8833" s="321" t="s">
        <v>18465</v>
      </c>
    </row>
    <row r="8834" spans="1:2">
      <c r="A8834" s="321" t="s">
        <v>18466</v>
      </c>
      <c r="B8834" s="321" t="s">
        <v>18467</v>
      </c>
    </row>
    <row r="8835" spans="1:2">
      <c r="A8835" s="321" t="s">
        <v>18468</v>
      </c>
      <c r="B8835" s="321" t="s">
        <v>18469</v>
      </c>
    </row>
    <row r="8836" spans="1:2">
      <c r="A8836" s="321" t="s">
        <v>18470</v>
      </c>
      <c r="B8836" s="321" t="s">
        <v>18471</v>
      </c>
    </row>
    <row r="8837" spans="1:2">
      <c r="A8837" s="321" t="s">
        <v>18472</v>
      </c>
      <c r="B8837" s="321" t="s">
        <v>18473</v>
      </c>
    </row>
    <row r="8838" spans="1:2">
      <c r="A8838" s="321" t="s">
        <v>18474</v>
      </c>
      <c r="B8838" s="321" t="s">
        <v>18475</v>
      </c>
    </row>
    <row r="8839" spans="1:2">
      <c r="A8839" s="321" t="s">
        <v>18476</v>
      </c>
      <c r="B8839" s="321" t="s">
        <v>18477</v>
      </c>
    </row>
    <row r="8840" spans="1:2">
      <c r="A8840" s="321" t="s">
        <v>18478</v>
      </c>
      <c r="B8840" s="321" t="s">
        <v>18479</v>
      </c>
    </row>
    <row r="8841" spans="1:2">
      <c r="A8841" s="321" t="s">
        <v>18480</v>
      </c>
      <c r="B8841" s="321" t="s">
        <v>18481</v>
      </c>
    </row>
    <row r="8842" spans="1:2">
      <c r="A8842" s="321" t="s">
        <v>18482</v>
      </c>
      <c r="B8842" s="321" t="s">
        <v>18483</v>
      </c>
    </row>
    <row r="8843" spans="1:2">
      <c r="A8843" s="321" t="s">
        <v>18484</v>
      </c>
      <c r="B8843" s="321" t="s">
        <v>18485</v>
      </c>
    </row>
    <row r="8844" spans="1:2">
      <c r="A8844" s="321" t="s">
        <v>18486</v>
      </c>
      <c r="B8844" s="321" t="s">
        <v>18487</v>
      </c>
    </row>
    <row r="8845" spans="1:2">
      <c r="A8845" s="321" t="s">
        <v>18488</v>
      </c>
      <c r="B8845" s="321" t="s">
        <v>18489</v>
      </c>
    </row>
    <row r="8846" spans="1:2">
      <c r="A8846" s="321" t="s">
        <v>18490</v>
      </c>
      <c r="B8846" s="321" t="s">
        <v>18491</v>
      </c>
    </row>
    <row r="8847" spans="1:2">
      <c r="A8847" s="321" t="s">
        <v>18492</v>
      </c>
      <c r="B8847" s="321" t="s">
        <v>18493</v>
      </c>
    </row>
    <row r="8848" spans="1:2">
      <c r="A8848" s="321" t="s">
        <v>18494</v>
      </c>
      <c r="B8848" s="321" t="s">
        <v>18495</v>
      </c>
    </row>
    <row r="8849" spans="1:2">
      <c r="A8849" s="321" t="s">
        <v>18496</v>
      </c>
      <c r="B8849" s="321" t="s">
        <v>18497</v>
      </c>
    </row>
    <row r="8850" spans="1:2">
      <c r="A8850" s="321" t="s">
        <v>18498</v>
      </c>
      <c r="B8850" s="321" t="s">
        <v>18499</v>
      </c>
    </row>
    <row r="8851" spans="1:2">
      <c r="A8851" s="321" t="s">
        <v>18500</v>
      </c>
      <c r="B8851" s="321" t="s">
        <v>18501</v>
      </c>
    </row>
    <row r="8852" spans="1:2">
      <c r="A8852" s="321" t="s">
        <v>18502</v>
      </c>
      <c r="B8852" s="321" t="s">
        <v>18503</v>
      </c>
    </row>
    <row r="8853" spans="1:2">
      <c r="A8853" s="321" t="s">
        <v>18504</v>
      </c>
      <c r="B8853" s="321" t="s">
        <v>18505</v>
      </c>
    </row>
    <row r="8854" spans="1:2">
      <c r="A8854" s="321" t="s">
        <v>18506</v>
      </c>
      <c r="B8854" s="321" t="s">
        <v>18507</v>
      </c>
    </row>
    <row r="8855" spans="1:2">
      <c r="A8855" s="321" t="s">
        <v>18508</v>
      </c>
      <c r="B8855" s="321" t="s">
        <v>18509</v>
      </c>
    </row>
    <row r="8856" spans="1:2">
      <c r="A8856" s="321" t="s">
        <v>18510</v>
      </c>
      <c r="B8856" s="321" t="s">
        <v>18511</v>
      </c>
    </row>
    <row r="8857" spans="1:2">
      <c r="A8857" s="321" t="s">
        <v>18512</v>
      </c>
      <c r="B8857" s="321" t="s">
        <v>18513</v>
      </c>
    </row>
    <row r="8858" spans="1:2">
      <c r="A8858" s="321" t="s">
        <v>18514</v>
      </c>
      <c r="B8858" s="321" t="s">
        <v>18515</v>
      </c>
    </row>
    <row r="8859" spans="1:2">
      <c r="A8859" s="321" t="s">
        <v>18516</v>
      </c>
      <c r="B8859" s="321" t="s">
        <v>18517</v>
      </c>
    </row>
    <row r="8860" spans="1:2">
      <c r="A8860" s="321" t="s">
        <v>18518</v>
      </c>
      <c r="B8860" s="321" t="s">
        <v>18519</v>
      </c>
    </row>
    <row r="8861" spans="1:2">
      <c r="A8861" s="321" t="s">
        <v>18520</v>
      </c>
      <c r="B8861" s="321" t="s">
        <v>18521</v>
      </c>
    </row>
    <row r="8862" spans="1:2">
      <c r="A8862" s="321" t="s">
        <v>18522</v>
      </c>
      <c r="B8862" s="321" t="s">
        <v>18523</v>
      </c>
    </row>
    <row r="8863" spans="1:2">
      <c r="A8863" s="321" t="s">
        <v>18524</v>
      </c>
      <c r="B8863" s="321" t="s">
        <v>18525</v>
      </c>
    </row>
    <row r="8864" spans="1:2">
      <c r="A8864" s="321" t="s">
        <v>18526</v>
      </c>
      <c r="B8864" s="321" t="s">
        <v>18527</v>
      </c>
    </row>
    <row r="8865" spans="1:2">
      <c r="A8865" s="321" t="s">
        <v>18528</v>
      </c>
      <c r="B8865" s="321" t="s">
        <v>18529</v>
      </c>
    </row>
    <row r="8866" spans="1:2">
      <c r="A8866" s="321" t="s">
        <v>18530</v>
      </c>
      <c r="B8866" s="321" t="s">
        <v>18531</v>
      </c>
    </row>
    <row r="8867" spans="1:2">
      <c r="A8867" s="321" t="s">
        <v>18532</v>
      </c>
      <c r="B8867" s="321" t="s">
        <v>18533</v>
      </c>
    </row>
    <row r="8868" spans="1:2">
      <c r="A8868" s="321" t="s">
        <v>18534</v>
      </c>
      <c r="B8868" s="321" t="s">
        <v>18535</v>
      </c>
    </row>
    <row r="8869" spans="1:2">
      <c r="A8869" s="321" t="s">
        <v>18536</v>
      </c>
      <c r="B8869" s="321" t="s">
        <v>18537</v>
      </c>
    </row>
    <row r="8870" spans="1:2">
      <c r="A8870" s="321" t="s">
        <v>18538</v>
      </c>
      <c r="B8870" s="321" t="s">
        <v>18539</v>
      </c>
    </row>
    <row r="8871" spans="1:2">
      <c r="A8871" s="321" t="s">
        <v>18540</v>
      </c>
      <c r="B8871" s="321" t="s">
        <v>18541</v>
      </c>
    </row>
    <row r="8872" spans="1:2">
      <c r="A8872" s="321" t="s">
        <v>18542</v>
      </c>
      <c r="B8872" s="321" t="s">
        <v>18543</v>
      </c>
    </row>
    <row r="8873" spans="1:2">
      <c r="A8873" s="321" t="s">
        <v>18544</v>
      </c>
      <c r="B8873" s="321" t="s">
        <v>18545</v>
      </c>
    </row>
    <row r="8874" spans="1:2">
      <c r="A8874" s="321" t="s">
        <v>18546</v>
      </c>
      <c r="B8874" s="321" t="s">
        <v>18547</v>
      </c>
    </row>
    <row r="8875" spans="1:2">
      <c r="A8875" s="321" t="s">
        <v>18548</v>
      </c>
      <c r="B8875" s="321" t="s">
        <v>18549</v>
      </c>
    </row>
    <row r="8876" spans="1:2">
      <c r="A8876" s="321" t="s">
        <v>18550</v>
      </c>
      <c r="B8876" s="321" t="s">
        <v>18551</v>
      </c>
    </row>
    <row r="8877" spans="1:2">
      <c r="A8877" s="321" t="s">
        <v>18552</v>
      </c>
      <c r="B8877" s="321" t="s">
        <v>18553</v>
      </c>
    </row>
    <row r="8878" spans="1:2">
      <c r="A8878" s="321" t="s">
        <v>18554</v>
      </c>
      <c r="B8878" s="321" t="s">
        <v>18555</v>
      </c>
    </row>
    <row r="8879" spans="1:2">
      <c r="A8879" s="321" t="s">
        <v>18556</v>
      </c>
      <c r="B8879" s="321" t="s">
        <v>18557</v>
      </c>
    </row>
    <row r="8880" spans="1:2">
      <c r="A8880" s="321" t="s">
        <v>18558</v>
      </c>
      <c r="B8880" s="321" t="s">
        <v>18559</v>
      </c>
    </row>
    <row r="8881" spans="1:2">
      <c r="A8881" s="321" t="s">
        <v>18560</v>
      </c>
      <c r="B8881" s="321" t="s">
        <v>18561</v>
      </c>
    </row>
    <row r="8882" spans="1:2">
      <c r="A8882" s="321" t="s">
        <v>18562</v>
      </c>
      <c r="B8882" s="321" t="s">
        <v>18563</v>
      </c>
    </row>
    <row r="8883" spans="1:2">
      <c r="A8883" s="321" t="s">
        <v>18564</v>
      </c>
      <c r="B8883" s="321" t="s">
        <v>18565</v>
      </c>
    </row>
    <row r="8884" spans="1:2">
      <c r="A8884" s="321" t="s">
        <v>18566</v>
      </c>
      <c r="B8884" s="321" t="s">
        <v>18567</v>
      </c>
    </row>
    <row r="8885" spans="1:2">
      <c r="A8885" s="321" t="s">
        <v>18568</v>
      </c>
      <c r="B8885" s="321" t="s">
        <v>18569</v>
      </c>
    </row>
    <row r="8886" spans="1:2">
      <c r="A8886" s="321" t="s">
        <v>18570</v>
      </c>
      <c r="B8886" s="321" t="s">
        <v>18571</v>
      </c>
    </row>
    <row r="8887" spans="1:2">
      <c r="A8887" s="321" t="s">
        <v>18572</v>
      </c>
      <c r="B8887" s="321" t="s">
        <v>18573</v>
      </c>
    </row>
    <row r="8888" spans="1:2">
      <c r="A8888" s="321" t="s">
        <v>18574</v>
      </c>
      <c r="B8888" s="321" t="s">
        <v>18575</v>
      </c>
    </row>
    <row r="8889" spans="1:2">
      <c r="A8889" s="321" t="s">
        <v>18576</v>
      </c>
      <c r="B8889" s="321" t="s">
        <v>18577</v>
      </c>
    </row>
    <row r="8890" spans="1:2">
      <c r="A8890" s="321" t="s">
        <v>18578</v>
      </c>
      <c r="B8890" s="321" t="s">
        <v>18579</v>
      </c>
    </row>
    <row r="8891" spans="1:2">
      <c r="A8891" s="321" t="s">
        <v>18580</v>
      </c>
      <c r="B8891" s="321" t="s">
        <v>18581</v>
      </c>
    </row>
    <row r="8892" spans="1:2">
      <c r="A8892" s="321" t="s">
        <v>18582</v>
      </c>
      <c r="B8892" s="321" t="s">
        <v>18583</v>
      </c>
    </row>
    <row r="8893" spans="1:2">
      <c r="A8893" s="321" t="s">
        <v>18584</v>
      </c>
      <c r="B8893" s="321" t="s">
        <v>18585</v>
      </c>
    </row>
    <row r="8894" spans="1:2">
      <c r="A8894" s="321" t="s">
        <v>18586</v>
      </c>
      <c r="B8894" s="321" t="s">
        <v>18587</v>
      </c>
    </row>
    <row r="8895" spans="1:2">
      <c r="A8895" s="321" t="s">
        <v>18588</v>
      </c>
      <c r="B8895" s="321" t="s">
        <v>18589</v>
      </c>
    </row>
    <row r="8896" spans="1:2">
      <c r="A8896" s="321" t="s">
        <v>18590</v>
      </c>
      <c r="B8896" s="321" t="s">
        <v>18591</v>
      </c>
    </row>
    <row r="8897" spans="1:2">
      <c r="A8897" s="321" t="s">
        <v>18592</v>
      </c>
      <c r="B8897" s="321" t="s">
        <v>18593</v>
      </c>
    </row>
    <row r="8898" spans="1:2">
      <c r="A8898" s="321" t="s">
        <v>18594</v>
      </c>
      <c r="B8898" s="321" t="s">
        <v>18595</v>
      </c>
    </row>
    <row r="8899" spans="1:2">
      <c r="A8899" s="321" t="s">
        <v>18596</v>
      </c>
      <c r="B8899" s="321" t="s">
        <v>18597</v>
      </c>
    </row>
    <row r="8900" spans="1:2">
      <c r="A8900" s="321" t="s">
        <v>18598</v>
      </c>
      <c r="B8900" s="321" t="s">
        <v>18599</v>
      </c>
    </row>
    <row r="8901" spans="1:2">
      <c r="A8901" s="321" t="s">
        <v>18600</v>
      </c>
      <c r="B8901" s="321" t="s">
        <v>18601</v>
      </c>
    </row>
    <row r="8902" spans="1:2">
      <c r="A8902" s="321" t="s">
        <v>18602</v>
      </c>
      <c r="B8902" s="321" t="s">
        <v>18603</v>
      </c>
    </row>
    <row r="8903" spans="1:2">
      <c r="A8903" s="321" t="s">
        <v>18604</v>
      </c>
      <c r="B8903" s="321" t="s">
        <v>18605</v>
      </c>
    </row>
    <row r="8904" spans="1:2">
      <c r="A8904" s="321" t="s">
        <v>18606</v>
      </c>
      <c r="B8904" s="321" t="s">
        <v>18607</v>
      </c>
    </row>
    <row r="8905" spans="1:2">
      <c r="A8905" s="321" t="s">
        <v>18608</v>
      </c>
      <c r="B8905" s="321" t="s">
        <v>18609</v>
      </c>
    </row>
    <row r="8906" spans="1:2">
      <c r="A8906" s="321" t="s">
        <v>18610</v>
      </c>
      <c r="B8906" s="321" t="s">
        <v>18611</v>
      </c>
    </row>
    <row r="8907" spans="1:2">
      <c r="A8907" s="321" t="s">
        <v>18612</v>
      </c>
      <c r="B8907" s="321" t="s">
        <v>18613</v>
      </c>
    </row>
    <row r="8908" spans="1:2">
      <c r="A8908" s="321" t="s">
        <v>18614</v>
      </c>
      <c r="B8908" s="321" t="s">
        <v>18615</v>
      </c>
    </row>
    <row r="8909" spans="1:2">
      <c r="A8909" s="321" t="s">
        <v>18616</v>
      </c>
      <c r="B8909" s="321" t="s">
        <v>18617</v>
      </c>
    </row>
    <row r="8910" spans="1:2">
      <c r="A8910" s="321" t="s">
        <v>18618</v>
      </c>
      <c r="B8910" s="321" t="s">
        <v>18619</v>
      </c>
    </row>
    <row r="8911" spans="1:2">
      <c r="A8911" s="321" t="s">
        <v>18620</v>
      </c>
      <c r="B8911" s="321" t="s">
        <v>18621</v>
      </c>
    </row>
    <row r="8912" spans="1:2">
      <c r="A8912" s="321" t="s">
        <v>18622</v>
      </c>
      <c r="B8912" s="321" t="s">
        <v>18623</v>
      </c>
    </row>
    <row r="8913" spans="1:2">
      <c r="A8913" s="321" t="s">
        <v>18624</v>
      </c>
      <c r="B8913" s="321" t="s">
        <v>18625</v>
      </c>
    </row>
    <row r="8914" spans="1:2">
      <c r="A8914" s="321" t="s">
        <v>18626</v>
      </c>
      <c r="B8914" s="321" t="s">
        <v>18627</v>
      </c>
    </row>
    <row r="8915" spans="1:2">
      <c r="A8915" s="321" t="s">
        <v>18628</v>
      </c>
      <c r="B8915" s="321" t="s">
        <v>18629</v>
      </c>
    </row>
    <row r="8916" spans="1:2">
      <c r="A8916" s="321" t="s">
        <v>18630</v>
      </c>
      <c r="B8916" s="321" t="s">
        <v>18631</v>
      </c>
    </row>
    <row r="8917" spans="1:2">
      <c r="A8917" s="321" t="s">
        <v>18632</v>
      </c>
      <c r="B8917" s="321" t="s">
        <v>18633</v>
      </c>
    </row>
    <row r="8918" spans="1:2">
      <c r="A8918" s="321" t="s">
        <v>18634</v>
      </c>
      <c r="B8918" s="321" t="s">
        <v>18635</v>
      </c>
    </row>
    <row r="8919" spans="1:2">
      <c r="A8919" s="321" t="s">
        <v>18636</v>
      </c>
      <c r="B8919" s="321" t="s">
        <v>18637</v>
      </c>
    </row>
    <row r="8920" spans="1:2">
      <c r="A8920" s="321" t="s">
        <v>18638</v>
      </c>
      <c r="B8920" s="321" t="s">
        <v>18639</v>
      </c>
    </row>
    <row r="8921" spans="1:2">
      <c r="A8921" s="321" t="s">
        <v>18640</v>
      </c>
      <c r="B8921" s="321" t="s">
        <v>18641</v>
      </c>
    </row>
    <row r="8922" spans="1:2">
      <c r="A8922" s="321" t="s">
        <v>18642</v>
      </c>
      <c r="B8922" s="321" t="s">
        <v>18643</v>
      </c>
    </row>
    <row r="8923" spans="1:2">
      <c r="A8923" s="321" t="s">
        <v>18644</v>
      </c>
      <c r="B8923" s="321" t="s">
        <v>18645</v>
      </c>
    </row>
    <row r="8924" spans="1:2">
      <c r="A8924" s="321" t="s">
        <v>18646</v>
      </c>
      <c r="B8924" s="321" t="s">
        <v>18647</v>
      </c>
    </row>
    <row r="8925" spans="1:2">
      <c r="A8925" s="321" t="s">
        <v>18648</v>
      </c>
      <c r="B8925" s="321" t="s">
        <v>18649</v>
      </c>
    </row>
    <row r="8926" spans="1:2">
      <c r="A8926" s="321" t="s">
        <v>18650</v>
      </c>
      <c r="B8926" s="321" t="s">
        <v>18651</v>
      </c>
    </row>
    <row r="8927" spans="1:2">
      <c r="A8927" s="321" t="s">
        <v>18652</v>
      </c>
      <c r="B8927" s="321" t="s">
        <v>18653</v>
      </c>
    </row>
    <row r="8928" spans="1:2">
      <c r="A8928" s="321" t="s">
        <v>18654</v>
      </c>
      <c r="B8928" s="321" t="s">
        <v>18655</v>
      </c>
    </row>
    <row r="8929" spans="1:2">
      <c r="A8929" s="321" t="s">
        <v>18656</v>
      </c>
      <c r="B8929" s="321" t="s">
        <v>18657</v>
      </c>
    </row>
    <row r="8930" spans="1:2">
      <c r="A8930" s="321" t="s">
        <v>18658</v>
      </c>
      <c r="B8930" s="321" t="s">
        <v>18659</v>
      </c>
    </row>
    <row r="8931" spans="1:2">
      <c r="A8931" s="321" t="s">
        <v>18660</v>
      </c>
      <c r="B8931" s="321" t="s">
        <v>18661</v>
      </c>
    </row>
    <row r="8932" spans="1:2">
      <c r="A8932" s="321" t="s">
        <v>18662</v>
      </c>
      <c r="B8932" s="321" t="s">
        <v>18663</v>
      </c>
    </row>
    <row r="8933" spans="1:2">
      <c r="A8933" s="321" t="s">
        <v>18664</v>
      </c>
      <c r="B8933" s="321" t="s">
        <v>18665</v>
      </c>
    </row>
    <row r="8934" spans="1:2">
      <c r="A8934" s="321" t="s">
        <v>18666</v>
      </c>
      <c r="B8934" s="321" t="s">
        <v>18667</v>
      </c>
    </row>
    <row r="8935" spans="1:2">
      <c r="A8935" s="321" t="s">
        <v>18668</v>
      </c>
      <c r="B8935" s="321" t="s">
        <v>18669</v>
      </c>
    </row>
    <row r="8936" spans="1:2">
      <c r="A8936" s="321" t="s">
        <v>18670</v>
      </c>
      <c r="B8936" s="321" t="s">
        <v>18671</v>
      </c>
    </row>
    <row r="8937" spans="1:2">
      <c r="A8937" s="321" t="s">
        <v>18672</v>
      </c>
      <c r="B8937" s="321" t="s">
        <v>18673</v>
      </c>
    </row>
    <row r="8938" spans="1:2">
      <c r="A8938" s="321" t="s">
        <v>18674</v>
      </c>
      <c r="B8938" s="321" t="s">
        <v>18675</v>
      </c>
    </row>
    <row r="8939" spans="1:2">
      <c r="A8939" s="321" t="s">
        <v>18676</v>
      </c>
      <c r="B8939" s="321" t="s">
        <v>18677</v>
      </c>
    </row>
    <row r="8940" spans="1:2">
      <c r="A8940" s="321" t="s">
        <v>18678</v>
      </c>
      <c r="B8940" s="321" t="s">
        <v>18679</v>
      </c>
    </row>
    <row r="8941" spans="1:2">
      <c r="A8941" s="321" t="s">
        <v>18680</v>
      </c>
      <c r="B8941" s="321" t="s">
        <v>18681</v>
      </c>
    </row>
    <row r="8942" spans="1:2">
      <c r="A8942" s="321" t="s">
        <v>18682</v>
      </c>
      <c r="B8942" s="321" t="s">
        <v>18683</v>
      </c>
    </row>
    <row r="8943" spans="1:2">
      <c r="A8943" s="321" t="s">
        <v>18684</v>
      </c>
      <c r="B8943" s="321" t="s">
        <v>18685</v>
      </c>
    </row>
    <row r="8944" spans="1:2">
      <c r="A8944" s="321" t="s">
        <v>18686</v>
      </c>
      <c r="B8944" s="321" t="s">
        <v>18687</v>
      </c>
    </row>
    <row r="8945" spans="1:2">
      <c r="A8945" s="321" t="s">
        <v>18688</v>
      </c>
      <c r="B8945" s="321" t="s">
        <v>18689</v>
      </c>
    </row>
    <row r="8946" spans="1:2">
      <c r="A8946" s="321" t="s">
        <v>18690</v>
      </c>
      <c r="B8946" s="321" t="s">
        <v>18691</v>
      </c>
    </row>
    <row r="8947" spans="1:2">
      <c r="A8947" s="321" t="s">
        <v>18692</v>
      </c>
      <c r="B8947" s="321" t="s">
        <v>18693</v>
      </c>
    </row>
    <row r="8948" spans="1:2">
      <c r="A8948" s="321" t="s">
        <v>18694</v>
      </c>
      <c r="B8948" s="321" t="s">
        <v>18695</v>
      </c>
    </row>
    <row r="8949" spans="1:2">
      <c r="A8949" s="321" t="s">
        <v>18696</v>
      </c>
      <c r="B8949" s="321" t="s">
        <v>18697</v>
      </c>
    </row>
    <row r="8950" spans="1:2">
      <c r="A8950" s="321" t="s">
        <v>18698</v>
      </c>
      <c r="B8950" s="321" t="s">
        <v>18699</v>
      </c>
    </row>
    <row r="8951" spans="1:2">
      <c r="A8951" s="321" t="s">
        <v>18700</v>
      </c>
      <c r="B8951" s="321" t="s">
        <v>18701</v>
      </c>
    </row>
    <row r="8952" spans="1:2">
      <c r="A8952" s="321" t="s">
        <v>18702</v>
      </c>
      <c r="B8952" s="321" t="s">
        <v>18703</v>
      </c>
    </row>
    <row r="8953" spans="1:2">
      <c r="A8953" s="321" t="s">
        <v>18704</v>
      </c>
      <c r="B8953" s="321" t="s">
        <v>18705</v>
      </c>
    </row>
    <row r="8954" spans="1:2">
      <c r="A8954" s="321" t="s">
        <v>18706</v>
      </c>
      <c r="B8954" s="321" t="s">
        <v>18707</v>
      </c>
    </row>
    <row r="8955" spans="1:2">
      <c r="A8955" s="321" t="s">
        <v>18708</v>
      </c>
      <c r="B8955" s="321" t="s">
        <v>18709</v>
      </c>
    </row>
    <row r="8956" spans="1:2">
      <c r="A8956" s="321" t="s">
        <v>18710</v>
      </c>
      <c r="B8956" s="321" t="s">
        <v>18711</v>
      </c>
    </row>
    <row r="8957" spans="1:2">
      <c r="A8957" s="321" t="s">
        <v>18712</v>
      </c>
      <c r="B8957" s="321" t="s">
        <v>18713</v>
      </c>
    </row>
    <row r="8958" spans="1:2">
      <c r="A8958" s="321" t="s">
        <v>18714</v>
      </c>
      <c r="B8958" s="321" t="s">
        <v>18715</v>
      </c>
    </row>
    <row r="8959" spans="1:2">
      <c r="A8959" s="321" t="s">
        <v>18716</v>
      </c>
      <c r="B8959" s="321" t="s">
        <v>18717</v>
      </c>
    </row>
    <row r="8960" spans="1:2">
      <c r="A8960" s="321" t="s">
        <v>18718</v>
      </c>
      <c r="B8960" s="321" t="s">
        <v>18719</v>
      </c>
    </row>
    <row r="8961" spans="1:2">
      <c r="A8961" s="321" t="s">
        <v>18720</v>
      </c>
      <c r="B8961" s="321" t="s">
        <v>18721</v>
      </c>
    </row>
    <row r="8962" spans="1:2">
      <c r="A8962" s="321" t="s">
        <v>18722</v>
      </c>
      <c r="B8962" s="321" t="s">
        <v>18723</v>
      </c>
    </row>
    <row r="8963" spans="1:2">
      <c r="A8963" s="321" t="s">
        <v>18724</v>
      </c>
      <c r="B8963" s="321" t="s">
        <v>18725</v>
      </c>
    </row>
    <row r="8964" spans="1:2">
      <c r="A8964" s="321" t="s">
        <v>18726</v>
      </c>
      <c r="B8964" s="321" t="s">
        <v>18727</v>
      </c>
    </row>
    <row r="8965" spans="1:2">
      <c r="A8965" s="321" t="s">
        <v>18728</v>
      </c>
      <c r="B8965" s="321" t="s">
        <v>18729</v>
      </c>
    </row>
    <row r="8966" spans="1:2">
      <c r="A8966" s="321" t="s">
        <v>18730</v>
      </c>
      <c r="B8966" s="321" t="s">
        <v>18731</v>
      </c>
    </row>
    <row r="8967" spans="1:2">
      <c r="A8967" s="321" t="s">
        <v>18732</v>
      </c>
      <c r="B8967" s="321" t="s">
        <v>18733</v>
      </c>
    </row>
    <row r="8968" spans="1:2">
      <c r="A8968" s="321" t="s">
        <v>18734</v>
      </c>
      <c r="B8968" s="321" t="s">
        <v>18735</v>
      </c>
    </row>
    <row r="8969" spans="1:2">
      <c r="A8969" s="321" t="s">
        <v>18736</v>
      </c>
      <c r="B8969" s="321" t="s">
        <v>18737</v>
      </c>
    </row>
    <row r="8970" spans="1:2">
      <c r="A8970" s="321" t="s">
        <v>18738</v>
      </c>
      <c r="B8970" s="321" t="s">
        <v>18739</v>
      </c>
    </row>
    <row r="8971" spans="1:2">
      <c r="A8971" s="321" t="s">
        <v>18740</v>
      </c>
      <c r="B8971" s="321" t="s">
        <v>18741</v>
      </c>
    </row>
    <row r="8972" spans="1:2">
      <c r="A8972" s="321" t="s">
        <v>18742</v>
      </c>
      <c r="B8972" s="321" t="s">
        <v>18743</v>
      </c>
    </row>
    <row r="8973" spans="1:2">
      <c r="A8973" s="321" t="s">
        <v>18744</v>
      </c>
      <c r="B8973" s="321" t="s">
        <v>18745</v>
      </c>
    </row>
    <row r="8974" spans="1:2">
      <c r="A8974" s="321" t="s">
        <v>18746</v>
      </c>
      <c r="B8974" s="321" t="s">
        <v>18747</v>
      </c>
    </row>
    <row r="8975" spans="1:2">
      <c r="A8975" s="321" t="s">
        <v>18748</v>
      </c>
      <c r="B8975" s="321" t="s">
        <v>18749</v>
      </c>
    </row>
    <row r="8976" spans="1:2">
      <c r="A8976" s="321" t="s">
        <v>18750</v>
      </c>
      <c r="B8976" s="321" t="s">
        <v>18751</v>
      </c>
    </row>
    <row r="8977" spans="1:2">
      <c r="A8977" s="321" t="s">
        <v>18752</v>
      </c>
      <c r="B8977" s="321" t="s">
        <v>18753</v>
      </c>
    </row>
    <row r="8978" spans="1:2">
      <c r="A8978" s="321" t="s">
        <v>18754</v>
      </c>
      <c r="B8978" s="321" t="s">
        <v>18755</v>
      </c>
    </row>
    <row r="8979" spans="1:2">
      <c r="A8979" s="321" t="s">
        <v>18756</v>
      </c>
      <c r="B8979" s="321" t="s">
        <v>18757</v>
      </c>
    </row>
    <row r="8980" spans="1:2">
      <c r="A8980" s="321" t="s">
        <v>18758</v>
      </c>
      <c r="B8980" s="321" t="s">
        <v>18759</v>
      </c>
    </row>
    <row r="8981" spans="1:2">
      <c r="A8981" s="321" t="s">
        <v>18760</v>
      </c>
      <c r="B8981" s="321" t="s">
        <v>18761</v>
      </c>
    </row>
    <row r="8982" spans="1:2">
      <c r="A8982" s="321" t="s">
        <v>18762</v>
      </c>
      <c r="B8982" s="321" t="s">
        <v>18763</v>
      </c>
    </row>
    <row r="8983" spans="1:2">
      <c r="A8983" s="321" t="s">
        <v>18764</v>
      </c>
      <c r="B8983" s="321" t="s">
        <v>18765</v>
      </c>
    </row>
    <row r="8984" spans="1:2">
      <c r="A8984" s="321" t="s">
        <v>18766</v>
      </c>
      <c r="B8984" s="321" t="s">
        <v>18767</v>
      </c>
    </row>
    <row r="8985" spans="1:2">
      <c r="A8985" s="321" t="s">
        <v>18768</v>
      </c>
      <c r="B8985" s="321" t="s">
        <v>18769</v>
      </c>
    </row>
    <row r="8986" spans="1:2">
      <c r="A8986" s="321" t="s">
        <v>18770</v>
      </c>
      <c r="B8986" s="321" t="s">
        <v>18771</v>
      </c>
    </row>
    <row r="8987" spans="1:2">
      <c r="A8987" s="321" t="s">
        <v>18772</v>
      </c>
      <c r="B8987" s="321" t="s">
        <v>18773</v>
      </c>
    </row>
    <row r="8988" spans="1:2">
      <c r="A8988" s="321" t="s">
        <v>18774</v>
      </c>
      <c r="B8988" s="321" t="s">
        <v>18775</v>
      </c>
    </row>
    <row r="8989" spans="1:2">
      <c r="A8989" s="321" t="s">
        <v>18776</v>
      </c>
      <c r="B8989" s="321" t="s">
        <v>18777</v>
      </c>
    </row>
    <row r="8990" spans="1:2">
      <c r="A8990" s="321" t="s">
        <v>18778</v>
      </c>
      <c r="B8990" s="321" t="s">
        <v>18779</v>
      </c>
    </row>
    <row r="8991" spans="1:2">
      <c r="A8991" s="321" t="s">
        <v>18780</v>
      </c>
      <c r="B8991" s="321" t="s">
        <v>18781</v>
      </c>
    </row>
    <row r="8992" spans="1:2">
      <c r="A8992" s="321" t="s">
        <v>18782</v>
      </c>
      <c r="B8992" s="321" t="s">
        <v>18783</v>
      </c>
    </row>
    <row r="8993" spans="1:2">
      <c r="A8993" s="321" t="s">
        <v>18784</v>
      </c>
      <c r="B8993" s="321" t="s">
        <v>18785</v>
      </c>
    </row>
    <row r="8994" spans="1:2">
      <c r="A8994" s="321" t="s">
        <v>18786</v>
      </c>
      <c r="B8994" s="321" t="s">
        <v>18787</v>
      </c>
    </row>
    <row r="8995" spans="1:2">
      <c r="A8995" s="321" t="s">
        <v>18788</v>
      </c>
      <c r="B8995" s="321" t="s">
        <v>18789</v>
      </c>
    </row>
    <row r="8996" spans="1:2">
      <c r="A8996" s="321" t="s">
        <v>18790</v>
      </c>
      <c r="B8996" s="321" t="s">
        <v>18791</v>
      </c>
    </row>
    <row r="8997" spans="1:2">
      <c r="A8997" s="321" t="s">
        <v>18792</v>
      </c>
      <c r="B8997" s="321" t="s">
        <v>18793</v>
      </c>
    </row>
    <row r="8998" spans="1:2">
      <c r="A8998" s="321" t="s">
        <v>18794</v>
      </c>
      <c r="B8998" s="321" t="s">
        <v>18795</v>
      </c>
    </row>
    <row r="8999" spans="1:2">
      <c r="A8999" s="321" t="s">
        <v>18796</v>
      </c>
      <c r="B8999" s="321" t="s">
        <v>18797</v>
      </c>
    </row>
    <row r="9000" spans="1:2">
      <c r="A9000" s="321" t="s">
        <v>18798</v>
      </c>
      <c r="B9000" s="321" t="s">
        <v>18799</v>
      </c>
    </row>
    <row r="9001" spans="1:2">
      <c r="A9001" s="321" t="s">
        <v>18800</v>
      </c>
      <c r="B9001" s="321" t="s">
        <v>18801</v>
      </c>
    </row>
    <row r="9002" spans="1:2">
      <c r="A9002" s="321" t="s">
        <v>18802</v>
      </c>
      <c r="B9002" s="321" t="s">
        <v>18803</v>
      </c>
    </row>
    <row r="9003" spans="1:2">
      <c r="A9003" s="321" t="s">
        <v>18804</v>
      </c>
      <c r="B9003" s="321" t="s">
        <v>18805</v>
      </c>
    </row>
    <row r="9004" spans="1:2">
      <c r="A9004" s="321" t="s">
        <v>18806</v>
      </c>
      <c r="B9004" s="321" t="s">
        <v>18807</v>
      </c>
    </row>
    <row r="9005" spans="1:2">
      <c r="A9005" s="321" t="s">
        <v>18808</v>
      </c>
      <c r="B9005" s="321" t="s">
        <v>18809</v>
      </c>
    </row>
    <row r="9006" spans="1:2">
      <c r="A9006" s="321" t="s">
        <v>18810</v>
      </c>
      <c r="B9006" s="321" t="s">
        <v>18811</v>
      </c>
    </row>
    <row r="9007" spans="1:2">
      <c r="A9007" s="321" t="s">
        <v>18812</v>
      </c>
      <c r="B9007" s="321" t="s">
        <v>18813</v>
      </c>
    </row>
    <row r="9008" spans="1:2">
      <c r="A9008" s="321" t="s">
        <v>18814</v>
      </c>
      <c r="B9008" s="321" t="s">
        <v>18815</v>
      </c>
    </row>
    <row r="9009" spans="1:2">
      <c r="A9009" s="321" t="s">
        <v>18816</v>
      </c>
      <c r="B9009" s="321" t="s">
        <v>18817</v>
      </c>
    </row>
    <row r="9010" spans="1:2">
      <c r="A9010" s="321" t="s">
        <v>18818</v>
      </c>
      <c r="B9010" s="321" t="s">
        <v>18819</v>
      </c>
    </row>
    <row r="9011" spans="1:2">
      <c r="A9011" s="321" t="s">
        <v>18820</v>
      </c>
      <c r="B9011" s="321" t="s">
        <v>18821</v>
      </c>
    </row>
    <row r="9012" spans="1:2">
      <c r="A9012" s="321" t="s">
        <v>18822</v>
      </c>
      <c r="B9012" s="321" t="s">
        <v>18823</v>
      </c>
    </row>
    <row r="9013" spans="1:2">
      <c r="A9013" s="321" t="s">
        <v>18824</v>
      </c>
      <c r="B9013" s="321" t="s">
        <v>18825</v>
      </c>
    </row>
    <row r="9014" spans="1:2">
      <c r="A9014" s="321" t="s">
        <v>18826</v>
      </c>
      <c r="B9014" s="321" t="s">
        <v>18827</v>
      </c>
    </row>
    <row r="9015" spans="1:2">
      <c r="A9015" s="321" t="s">
        <v>18828</v>
      </c>
      <c r="B9015" s="321" t="s">
        <v>18829</v>
      </c>
    </row>
    <row r="9016" spans="1:2">
      <c r="A9016" s="321" t="s">
        <v>18830</v>
      </c>
      <c r="B9016" s="321" t="s">
        <v>18831</v>
      </c>
    </row>
    <row r="9017" spans="1:2">
      <c r="A9017" s="321" t="s">
        <v>18832</v>
      </c>
      <c r="B9017" s="321" t="s">
        <v>18833</v>
      </c>
    </row>
    <row r="9018" spans="1:2">
      <c r="A9018" s="321" t="s">
        <v>18834</v>
      </c>
      <c r="B9018" s="321" t="s">
        <v>18835</v>
      </c>
    </row>
    <row r="9019" spans="1:2">
      <c r="A9019" s="321" t="s">
        <v>18836</v>
      </c>
      <c r="B9019" s="321" t="s">
        <v>18837</v>
      </c>
    </row>
    <row r="9020" spans="1:2">
      <c r="A9020" s="321" t="s">
        <v>18838</v>
      </c>
      <c r="B9020" s="321" t="s">
        <v>18839</v>
      </c>
    </row>
    <row r="9021" spans="1:2">
      <c r="A9021" s="321" t="s">
        <v>18840</v>
      </c>
      <c r="B9021" s="321" t="s">
        <v>18841</v>
      </c>
    </row>
    <row r="9022" spans="1:2">
      <c r="A9022" s="321" t="s">
        <v>18842</v>
      </c>
      <c r="B9022" s="321" t="s">
        <v>18843</v>
      </c>
    </row>
    <row r="9023" spans="1:2">
      <c r="A9023" s="321" t="s">
        <v>18844</v>
      </c>
      <c r="B9023" s="321" t="s">
        <v>18845</v>
      </c>
    </row>
    <row r="9024" spans="1:2">
      <c r="A9024" s="321" t="s">
        <v>18846</v>
      </c>
      <c r="B9024" s="321" t="s">
        <v>18847</v>
      </c>
    </row>
    <row r="9025" spans="1:2">
      <c r="A9025" s="321" t="s">
        <v>18848</v>
      </c>
      <c r="B9025" s="321" t="s">
        <v>18849</v>
      </c>
    </row>
    <row r="9026" spans="1:2">
      <c r="A9026" s="321" t="s">
        <v>18850</v>
      </c>
      <c r="B9026" s="321" t="s">
        <v>18851</v>
      </c>
    </row>
    <row r="9027" spans="1:2">
      <c r="A9027" s="321" t="s">
        <v>18852</v>
      </c>
      <c r="B9027" s="321" t="s">
        <v>18853</v>
      </c>
    </row>
    <row r="9028" spans="1:2">
      <c r="A9028" s="321" t="s">
        <v>18854</v>
      </c>
      <c r="B9028" s="321" t="s">
        <v>18855</v>
      </c>
    </row>
    <row r="9029" spans="1:2">
      <c r="A9029" s="321" t="s">
        <v>18856</v>
      </c>
      <c r="B9029" s="321" t="s">
        <v>18857</v>
      </c>
    </row>
    <row r="9030" spans="1:2">
      <c r="A9030" s="321" t="s">
        <v>18858</v>
      </c>
      <c r="B9030" s="321" t="s">
        <v>18859</v>
      </c>
    </row>
    <row r="9031" spans="1:2">
      <c r="A9031" s="321" t="s">
        <v>18860</v>
      </c>
      <c r="B9031" s="321" t="s">
        <v>18861</v>
      </c>
    </row>
    <row r="9032" spans="1:2">
      <c r="A9032" s="321" t="s">
        <v>18862</v>
      </c>
      <c r="B9032" s="321" t="s">
        <v>18863</v>
      </c>
    </row>
    <row r="9033" spans="1:2">
      <c r="A9033" s="321" t="s">
        <v>18864</v>
      </c>
      <c r="B9033" s="321" t="s">
        <v>18865</v>
      </c>
    </row>
    <row r="9034" spans="1:2">
      <c r="A9034" s="321" t="s">
        <v>18866</v>
      </c>
      <c r="B9034" s="321" t="s">
        <v>18867</v>
      </c>
    </row>
    <row r="9035" spans="1:2">
      <c r="A9035" s="321" t="s">
        <v>18868</v>
      </c>
      <c r="B9035" s="321" t="s">
        <v>18869</v>
      </c>
    </row>
    <row r="9036" spans="1:2">
      <c r="A9036" s="321" t="s">
        <v>18870</v>
      </c>
      <c r="B9036" s="321" t="s">
        <v>18871</v>
      </c>
    </row>
    <row r="9037" spans="1:2">
      <c r="A9037" s="321" t="s">
        <v>18872</v>
      </c>
      <c r="B9037" s="321" t="s">
        <v>18873</v>
      </c>
    </row>
    <row r="9038" spans="1:2">
      <c r="A9038" s="321" t="s">
        <v>18874</v>
      </c>
      <c r="B9038" s="321" t="s">
        <v>18875</v>
      </c>
    </row>
    <row r="9039" spans="1:2">
      <c r="A9039" s="321" t="s">
        <v>18876</v>
      </c>
      <c r="B9039" s="321" t="s">
        <v>18877</v>
      </c>
    </row>
    <row r="9040" spans="1:2">
      <c r="A9040" s="321" t="s">
        <v>18878</v>
      </c>
      <c r="B9040" s="321" t="s">
        <v>18879</v>
      </c>
    </row>
    <row r="9041" spans="1:2">
      <c r="A9041" s="321" t="s">
        <v>18880</v>
      </c>
      <c r="B9041" s="321" t="s">
        <v>18881</v>
      </c>
    </row>
    <row r="9042" spans="1:2">
      <c r="A9042" s="321" t="s">
        <v>18882</v>
      </c>
      <c r="B9042" s="321" t="s">
        <v>18883</v>
      </c>
    </row>
    <row r="9043" spans="1:2">
      <c r="A9043" s="321" t="s">
        <v>18884</v>
      </c>
      <c r="B9043" s="321" t="s">
        <v>18885</v>
      </c>
    </row>
    <row r="9044" spans="1:2">
      <c r="A9044" s="321" t="s">
        <v>18886</v>
      </c>
      <c r="B9044" s="321" t="s">
        <v>18887</v>
      </c>
    </row>
    <row r="9045" spans="1:2">
      <c r="A9045" s="321" t="s">
        <v>18888</v>
      </c>
      <c r="B9045" s="321" t="s">
        <v>18889</v>
      </c>
    </row>
    <row r="9046" spans="1:2">
      <c r="A9046" s="321" t="s">
        <v>18890</v>
      </c>
      <c r="B9046" s="321" t="s">
        <v>18891</v>
      </c>
    </row>
    <row r="9047" spans="1:2">
      <c r="A9047" s="321" t="s">
        <v>18892</v>
      </c>
      <c r="B9047" s="321" t="s">
        <v>18893</v>
      </c>
    </row>
    <row r="9048" spans="1:2">
      <c r="A9048" s="321" t="s">
        <v>18894</v>
      </c>
      <c r="B9048" s="321" t="s">
        <v>18895</v>
      </c>
    </row>
    <row r="9049" spans="1:2">
      <c r="A9049" s="321" t="s">
        <v>18896</v>
      </c>
      <c r="B9049" s="321" t="s">
        <v>18897</v>
      </c>
    </row>
    <row r="9050" spans="1:2">
      <c r="A9050" s="321" t="s">
        <v>18898</v>
      </c>
      <c r="B9050" s="321" t="s">
        <v>18899</v>
      </c>
    </row>
    <row r="9051" spans="1:2">
      <c r="A9051" s="321" t="s">
        <v>18900</v>
      </c>
      <c r="B9051" s="321" t="s">
        <v>18901</v>
      </c>
    </row>
    <row r="9052" spans="1:2">
      <c r="A9052" s="321" t="s">
        <v>18902</v>
      </c>
      <c r="B9052" s="321" t="s">
        <v>18903</v>
      </c>
    </row>
    <row r="9053" spans="1:2">
      <c r="A9053" s="321" t="s">
        <v>18904</v>
      </c>
      <c r="B9053" s="321" t="s">
        <v>18905</v>
      </c>
    </row>
    <row r="9054" spans="1:2">
      <c r="A9054" s="321" t="s">
        <v>18906</v>
      </c>
      <c r="B9054" s="321" t="s">
        <v>18907</v>
      </c>
    </row>
    <row r="9055" spans="1:2">
      <c r="A9055" s="321" t="s">
        <v>18908</v>
      </c>
      <c r="B9055" s="321" t="s">
        <v>18909</v>
      </c>
    </row>
    <row r="9056" spans="1:2">
      <c r="A9056" s="321" t="s">
        <v>18910</v>
      </c>
      <c r="B9056" s="321" t="s">
        <v>18911</v>
      </c>
    </row>
    <row r="9057" spans="1:2">
      <c r="A9057" s="321" t="s">
        <v>18912</v>
      </c>
      <c r="B9057" s="321" t="s">
        <v>18913</v>
      </c>
    </row>
    <row r="9058" spans="1:2">
      <c r="A9058" s="321" t="s">
        <v>18914</v>
      </c>
      <c r="B9058" s="321" t="s">
        <v>18915</v>
      </c>
    </row>
    <row r="9059" spans="1:2">
      <c r="A9059" s="321" t="s">
        <v>18916</v>
      </c>
      <c r="B9059" s="321" t="s">
        <v>18917</v>
      </c>
    </row>
    <row r="9060" spans="1:2">
      <c r="A9060" s="321" t="s">
        <v>18918</v>
      </c>
      <c r="B9060" s="321" t="s">
        <v>18919</v>
      </c>
    </row>
    <row r="9061" spans="1:2">
      <c r="A9061" s="321" t="s">
        <v>18920</v>
      </c>
      <c r="B9061" s="321" t="s">
        <v>18921</v>
      </c>
    </row>
    <row r="9062" spans="1:2">
      <c r="A9062" s="321" t="s">
        <v>18922</v>
      </c>
      <c r="B9062" s="321" t="s">
        <v>18923</v>
      </c>
    </row>
    <row r="9063" spans="1:2">
      <c r="A9063" s="321" t="s">
        <v>18924</v>
      </c>
      <c r="B9063" s="321" t="s">
        <v>18925</v>
      </c>
    </row>
    <row r="9064" spans="1:2">
      <c r="A9064" s="321" t="s">
        <v>18926</v>
      </c>
      <c r="B9064" s="321" t="s">
        <v>18927</v>
      </c>
    </row>
    <row r="9065" spans="1:2">
      <c r="A9065" s="321" t="s">
        <v>18928</v>
      </c>
      <c r="B9065" s="321" t="s">
        <v>18929</v>
      </c>
    </row>
    <row r="9066" spans="1:2">
      <c r="A9066" s="321" t="s">
        <v>18930</v>
      </c>
      <c r="B9066" s="321" t="s">
        <v>18931</v>
      </c>
    </row>
    <row r="9067" spans="1:2">
      <c r="A9067" s="321" t="s">
        <v>18932</v>
      </c>
      <c r="B9067" s="321" t="s">
        <v>18933</v>
      </c>
    </row>
    <row r="9068" spans="1:2">
      <c r="A9068" s="321" t="s">
        <v>18934</v>
      </c>
      <c r="B9068" s="321" t="s">
        <v>18935</v>
      </c>
    </row>
    <row r="9069" spans="1:2">
      <c r="A9069" s="321" t="s">
        <v>18936</v>
      </c>
      <c r="B9069" s="321" t="s">
        <v>18937</v>
      </c>
    </row>
    <row r="9070" spans="1:2">
      <c r="A9070" s="321" t="s">
        <v>18938</v>
      </c>
      <c r="B9070" s="321" t="s">
        <v>18939</v>
      </c>
    </row>
    <row r="9071" spans="1:2">
      <c r="A9071" s="321" t="s">
        <v>18940</v>
      </c>
      <c r="B9071" s="321" t="s">
        <v>18941</v>
      </c>
    </row>
    <row r="9072" spans="1:2">
      <c r="A9072" s="321" t="s">
        <v>18942</v>
      </c>
      <c r="B9072" s="321" t="s">
        <v>18943</v>
      </c>
    </row>
    <row r="9073" spans="1:2">
      <c r="A9073" s="321" t="s">
        <v>18944</v>
      </c>
      <c r="B9073" s="321" t="s">
        <v>18945</v>
      </c>
    </row>
    <row r="9074" spans="1:2">
      <c r="A9074" s="321" t="s">
        <v>18946</v>
      </c>
      <c r="B9074" s="321" t="s">
        <v>18947</v>
      </c>
    </row>
    <row r="9075" spans="1:2">
      <c r="A9075" s="321" t="s">
        <v>18948</v>
      </c>
      <c r="B9075" s="321" t="s">
        <v>18949</v>
      </c>
    </row>
    <row r="9076" spans="1:2">
      <c r="A9076" s="321" t="s">
        <v>18950</v>
      </c>
      <c r="B9076" s="321" t="s">
        <v>18951</v>
      </c>
    </row>
    <row r="9077" spans="1:2">
      <c r="A9077" s="321" t="s">
        <v>18952</v>
      </c>
      <c r="B9077" s="321" t="s">
        <v>18953</v>
      </c>
    </row>
    <row r="9078" spans="1:2">
      <c r="A9078" s="321" t="s">
        <v>18954</v>
      </c>
      <c r="B9078" s="321" t="s">
        <v>18955</v>
      </c>
    </row>
    <row r="9079" spans="1:2">
      <c r="A9079" s="321" t="s">
        <v>18956</v>
      </c>
      <c r="B9079" s="321" t="s">
        <v>18957</v>
      </c>
    </row>
    <row r="9080" spans="1:2">
      <c r="A9080" s="321" t="s">
        <v>18958</v>
      </c>
      <c r="B9080" s="321" t="s">
        <v>18959</v>
      </c>
    </row>
    <row r="9081" spans="1:2">
      <c r="A9081" s="321" t="s">
        <v>18960</v>
      </c>
      <c r="B9081" s="321" t="s">
        <v>18961</v>
      </c>
    </row>
    <row r="9082" spans="1:2">
      <c r="A9082" s="321" t="s">
        <v>18962</v>
      </c>
      <c r="B9082" s="321" t="s">
        <v>18963</v>
      </c>
    </row>
    <row r="9083" spans="1:2">
      <c r="A9083" s="321" t="s">
        <v>18964</v>
      </c>
      <c r="B9083" s="321" t="s">
        <v>18965</v>
      </c>
    </row>
    <row r="9084" spans="1:2">
      <c r="A9084" s="321" t="s">
        <v>18966</v>
      </c>
      <c r="B9084" s="321" t="s">
        <v>18967</v>
      </c>
    </row>
    <row r="9085" spans="1:2">
      <c r="A9085" s="321" t="s">
        <v>18968</v>
      </c>
      <c r="B9085" s="321" t="s">
        <v>18969</v>
      </c>
    </row>
    <row r="9086" spans="1:2">
      <c r="A9086" s="321" t="s">
        <v>18970</v>
      </c>
      <c r="B9086" s="321" t="s">
        <v>18971</v>
      </c>
    </row>
    <row r="9087" spans="1:2">
      <c r="A9087" s="321" t="s">
        <v>18972</v>
      </c>
      <c r="B9087" s="321" t="s">
        <v>18973</v>
      </c>
    </row>
    <row r="9088" spans="1:2">
      <c r="A9088" s="321" t="s">
        <v>18974</v>
      </c>
      <c r="B9088" s="321" t="s">
        <v>18975</v>
      </c>
    </row>
    <row r="9089" spans="1:2">
      <c r="A9089" s="321" t="s">
        <v>18976</v>
      </c>
      <c r="B9089" s="321" t="s">
        <v>18977</v>
      </c>
    </row>
    <row r="9090" spans="1:2">
      <c r="A9090" s="321" t="s">
        <v>18978</v>
      </c>
      <c r="B9090" s="321" t="s">
        <v>18979</v>
      </c>
    </row>
    <row r="9091" spans="1:2">
      <c r="A9091" s="321" t="s">
        <v>18980</v>
      </c>
      <c r="B9091" s="321" t="s">
        <v>18981</v>
      </c>
    </row>
    <row r="9092" spans="1:2">
      <c r="A9092" s="321" t="s">
        <v>18982</v>
      </c>
      <c r="B9092" s="321" t="s">
        <v>18983</v>
      </c>
    </row>
    <row r="9093" spans="1:2">
      <c r="A9093" s="321" t="s">
        <v>18984</v>
      </c>
      <c r="B9093" s="321" t="s">
        <v>18985</v>
      </c>
    </row>
    <row r="9094" spans="1:2">
      <c r="A9094" s="321" t="s">
        <v>18986</v>
      </c>
      <c r="B9094" s="321" t="s">
        <v>18987</v>
      </c>
    </row>
    <row r="9095" spans="1:2">
      <c r="A9095" s="321" t="s">
        <v>18988</v>
      </c>
      <c r="B9095" s="321" t="s">
        <v>18989</v>
      </c>
    </row>
    <row r="9096" spans="1:2">
      <c r="A9096" s="321" t="s">
        <v>18990</v>
      </c>
      <c r="B9096" s="321" t="s">
        <v>18991</v>
      </c>
    </row>
    <row r="9097" spans="1:2">
      <c r="A9097" s="321" t="s">
        <v>18992</v>
      </c>
      <c r="B9097" s="321" t="s">
        <v>18993</v>
      </c>
    </row>
    <row r="9098" spans="1:2">
      <c r="A9098" s="321" t="s">
        <v>18994</v>
      </c>
      <c r="B9098" s="321" t="s">
        <v>18995</v>
      </c>
    </row>
    <row r="9099" spans="1:2">
      <c r="A9099" s="321" t="s">
        <v>18996</v>
      </c>
      <c r="B9099" s="321" t="s">
        <v>18997</v>
      </c>
    </row>
    <row r="9100" spans="1:2">
      <c r="A9100" s="321" t="s">
        <v>18998</v>
      </c>
      <c r="B9100" s="321" t="s">
        <v>18999</v>
      </c>
    </row>
    <row r="9101" spans="1:2">
      <c r="A9101" s="321" t="s">
        <v>19000</v>
      </c>
      <c r="B9101" s="321" t="s">
        <v>19001</v>
      </c>
    </row>
    <row r="9102" spans="1:2">
      <c r="A9102" s="321" t="s">
        <v>19002</v>
      </c>
      <c r="B9102" s="321" t="s">
        <v>19003</v>
      </c>
    </row>
    <row r="9103" spans="1:2">
      <c r="A9103" s="321" t="s">
        <v>19004</v>
      </c>
      <c r="B9103" s="321" t="s">
        <v>19005</v>
      </c>
    </row>
    <row r="9104" spans="1:2">
      <c r="A9104" s="321" t="s">
        <v>19006</v>
      </c>
      <c r="B9104" s="321" t="s">
        <v>19007</v>
      </c>
    </row>
    <row r="9105" spans="1:2">
      <c r="A9105" s="321" t="s">
        <v>19008</v>
      </c>
      <c r="B9105" s="321" t="s">
        <v>19009</v>
      </c>
    </row>
    <row r="9106" spans="1:2">
      <c r="A9106" s="321" t="s">
        <v>19010</v>
      </c>
      <c r="B9106" s="321" t="s">
        <v>19011</v>
      </c>
    </row>
    <row r="9107" spans="1:2">
      <c r="A9107" s="321" t="s">
        <v>19012</v>
      </c>
      <c r="B9107" s="321" t="s">
        <v>19013</v>
      </c>
    </row>
    <row r="9108" spans="1:2">
      <c r="A9108" s="321" t="s">
        <v>19014</v>
      </c>
      <c r="B9108" s="321" t="s">
        <v>19015</v>
      </c>
    </row>
    <row r="9109" spans="1:2">
      <c r="A9109" s="321" t="s">
        <v>19016</v>
      </c>
      <c r="B9109" s="321" t="s">
        <v>19017</v>
      </c>
    </row>
    <row r="9110" spans="1:2">
      <c r="A9110" s="321" t="s">
        <v>19018</v>
      </c>
      <c r="B9110" s="321" t="s">
        <v>19019</v>
      </c>
    </row>
    <row r="9111" spans="1:2">
      <c r="A9111" s="321" t="s">
        <v>19020</v>
      </c>
      <c r="B9111" s="321" t="s">
        <v>19021</v>
      </c>
    </row>
    <row r="9112" spans="1:2">
      <c r="A9112" s="321" t="s">
        <v>19022</v>
      </c>
      <c r="B9112" s="321" t="s">
        <v>19023</v>
      </c>
    </row>
    <row r="9113" spans="1:2">
      <c r="A9113" s="321" t="s">
        <v>19024</v>
      </c>
      <c r="B9113" s="321" t="s">
        <v>19025</v>
      </c>
    </row>
    <row r="9114" spans="1:2">
      <c r="A9114" s="321" t="s">
        <v>19026</v>
      </c>
      <c r="B9114" s="321" t="s">
        <v>19027</v>
      </c>
    </row>
    <row r="9115" spans="1:2">
      <c r="A9115" s="321" t="s">
        <v>19028</v>
      </c>
      <c r="B9115" s="321" t="s">
        <v>19029</v>
      </c>
    </row>
    <row r="9116" spans="1:2">
      <c r="A9116" s="321" t="s">
        <v>19030</v>
      </c>
      <c r="B9116" s="321" t="s">
        <v>19031</v>
      </c>
    </row>
    <row r="9117" spans="1:2">
      <c r="A9117" s="321" t="s">
        <v>19032</v>
      </c>
      <c r="B9117" s="321" t="s">
        <v>19033</v>
      </c>
    </row>
    <row r="9118" spans="1:2">
      <c r="A9118" s="321" t="s">
        <v>19034</v>
      </c>
      <c r="B9118" s="321" t="s">
        <v>19035</v>
      </c>
    </row>
    <row r="9119" spans="1:2">
      <c r="A9119" s="321" t="s">
        <v>19036</v>
      </c>
      <c r="B9119" s="321" t="s">
        <v>19037</v>
      </c>
    </row>
    <row r="9120" spans="1:2">
      <c r="A9120" s="321" t="s">
        <v>19038</v>
      </c>
      <c r="B9120" s="321" t="s">
        <v>19039</v>
      </c>
    </row>
    <row r="9121" spans="1:2">
      <c r="A9121" s="321" t="s">
        <v>19040</v>
      </c>
      <c r="B9121" s="321" t="s">
        <v>19041</v>
      </c>
    </row>
    <row r="9122" spans="1:2">
      <c r="A9122" s="321" t="s">
        <v>19042</v>
      </c>
      <c r="B9122" s="321" t="s">
        <v>19043</v>
      </c>
    </row>
    <row r="9123" spans="1:2">
      <c r="A9123" s="321" t="s">
        <v>19044</v>
      </c>
      <c r="B9123" s="321" t="s">
        <v>19045</v>
      </c>
    </row>
    <row r="9124" spans="1:2">
      <c r="A9124" s="321" t="s">
        <v>19046</v>
      </c>
      <c r="B9124" s="321" t="s">
        <v>19047</v>
      </c>
    </row>
    <row r="9125" spans="1:2">
      <c r="A9125" s="321" t="s">
        <v>19048</v>
      </c>
      <c r="B9125" s="321" t="s">
        <v>19049</v>
      </c>
    </row>
    <row r="9126" spans="1:2">
      <c r="A9126" s="321" t="s">
        <v>19050</v>
      </c>
      <c r="B9126" s="321" t="s">
        <v>19051</v>
      </c>
    </row>
    <row r="9127" spans="1:2">
      <c r="A9127" s="321" t="s">
        <v>19052</v>
      </c>
      <c r="B9127" s="321" t="s">
        <v>19053</v>
      </c>
    </row>
    <row r="9128" spans="1:2">
      <c r="A9128" s="321" t="s">
        <v>19054</v>
      </c>
      <c r="B9128" s="321" t="s">
        <v>19055</v>
      </c>
    </row>
    <row r="9129" spans="1:2">
      <c r="A9129" s="321" t="s">
        <v>19056</v>
      </c>
      <c r="B9129" s="321" t="s">
        <v>19057</v>
      </c>
    </row>
    <row r="9130" spans="1:2">
      <c r="A9130" s="321" t="s">
        <v>19058</v>
      </c>
      <c r="B9130" s="321" t="s">
        <v>19059</v>
      </c>
    </row>
    <row r="9131" spans="1:2">
      <c r="A9131" s="321" t="s">
        <v>19060</v>
      </c>
      <c r="B9131" s="321" t="s">
        <v>19061</v>
      </c>
    </row>
    <row r="9132" spans="1:2">
      <c r="A9132" s="321" t="s">
        <v>19062</v>
      </c>
      <c r="B9132" s="321" t="s">
        <v>19063</v>
      </c>
    </row>
    <row r="9133" spans="1:2">
      <c r="A9133" s="321" t="s">
        <v>19064</v>
      </c>
      <c r="B9133" s="321" t="s">
        <v>19065</v>
      </c>
    </row>
    <row r="9134" spans="1:2">
      <c r="A9134" s="321" t="s">
        <v>19066</v>
      </c>
      <c r="B9134" s="321" t="s">
        <v>19067</v>
      </c>
    </row>
    <row r="9135" spans="1:2">
      <c r="A9135" s="321" t="s">
        <v>19068</v>
      </c>
      <c r="B9135" s="321" t="s">
        <v>19069</v>
      </c>
    </row>
    <row r="9136" spans="1:2">
      <c r="A9136" s="321" t="s">
        <v>19070</v>
      </c>
      <c r="B9136" s="321" t="s">
        <v>19071</v>
      </c>
    </row>
    <row r="9137" spans="1:2">
      <c r="A9137" s="321" t="s">
        <v>19072</v>
      </c>
      <c r="B9137" s="321" t="s">
        <v>19073</v>
      </c>
    </row>
    <row r="9138" spans="1:2">
      <c r="A9138" s="321" t="s">
        <v>19074</v>
      </c>
      <c r="B9138" s="321" t="s">
        <v>19075</v>
      </c>
    </row>
    <row r="9139" spans="1:2">
      <c r="A9139" s="321" t="s">
        <v>19076</v>
      </c>
      <c r="B9139" s="321" t="s">
        <v>19077</v>
      </c>
    </row>
    <row r="9140" spans="1:2">
      <c r="A9140" s="321" t="s">
        <v>19078</v>
      </c>
      <c r="B9140" s="321" t="s">
        <v>19079</v>
      </c>
    </row>
    <row r="9141" spans="1:2">
      <c r="A9141" s="321" t="s">
        <v>19080</v>
      </c>
      <c r="B9141" s="321" t="s">
        <v>19081</v>
      </c>
    </row>
    <row r="9142" spans="1:2">
      <c r="A9142" s="321" t="s">
        <v>19082</v>
      </c>
      <c r="B9142" s="321" t="s">
        <v>19083</v>
      </c>
    </row>
    <row r="9143" spans="1:2">
      <c r="A9143" s="321" t="s">
        <v>19084</v>
      </c>
      <c r="B9143" s="321" t="s">
        <v>19085</v>
      </c>
    </row>
    <row r="9144" spans="1:2">
      <c r="A9144" s="321" t="s">
        <v>19086</v>
      </c>
      <c r="B9144" s="321" t="s">
        <v>19087</v>
      </c>
    </row>
    <row r="9145" spans="1:2">
      <c r="A9145" s="321" t="s">
        <v>19088</v>
      </c>
      <c r="B9145" s="321" t="s">
        <v>19089</v>
      </c>
    </row>
    <row r="9146" spans="1:2">
      <c r="A9146" s="321" t="s">
        <v>19090</v>
      </c>
      <c r="B9146" s="321" t="s">
        <v>19091</v>
      </c>
    </row>
    <row r="9147" spans="1:2">
      <c r="A9147" s="321" t="s">
        <v>19092</v>
      </c>
      <c r="B9147" s="321" t="s">
        <v>19093</v>
      </c>
    </row>
    <row r="9148" spans="1:2">
      <c r="A9148" s="321" t="s">
        <v>19094</v>
      </c>
      <c r="B9148" s="321" t="s">
        <v>19095</v>
      </c>
    </row>
    <row r="9149" spans="1:2">
      <c r="A9149" s="321" t="s">
        <v>19096</v>
      </c>
      <c r="B9149" s="321" t="s">
        <v>19097</v>
      </c>
    </row>
    <row r="9150" spans="1:2">
      <c r="A9150" s="321" t="s">
        <v>19098</v>
      </c>
      <c r="B9150" s="321" t="s">
        <v>19099</v>
      </c>
    </row>
    <row r="9151" spans="1:2">
      <c r="A9151" s="321" t="s">
        <v>19100</v>
      </c>
      <c r="B9151" s="321" t="s">
        <v>19101</v>
      </c>
    </row>
    <row r="9152" spans="1:2">
      <c r="A9152" s="321" t="s">
        <v>19102</v>
      </c>
      <c r="B9152" s="321" t="s">
        <v>19103</v>
      </c>
    </row>
    <row r="9153" spans="1:2">
      <c r="A9153" s="321" t="s">
        <v>19104</v>
      </c>
      <c r="B9153" s="321" t="s">
        <v>19105</v>
      </c>
    </row>
    <row r="9154" spans="1:2">
      <c r="A9154" s="321" t="s">
        <v>19106</v>
      </c>
      <c r="B9154" s="321" t="s">
        <v>19107</v>
      </c>
    </row>
    <row r="9155" spans="1:2">
      <c r="A9155" s="321" t="s">
        <v>19108</v>
      </c>
      <c r="B9155" s="321" t="s">
        <v>19109</v>
      </c>
    </row>
    <row r="9156" spans="1:2">
      <c r="A9156" s="321" t="s">
        <v>19110</v>
      </c>
      <c r="B9156" s="321" t="s">
        <v>19111</v>
      </c>
    </row>
    <row r="9157" spans="1:2">
      <c r="A9157" s="321" t="s">
        <v>19112</v>
      </c>
      <c r="B9157" s="321" t="s">
        <v>19113</v>
      </c>
    </row>
    <row r="9158" spans="1:2">
      <c r="A9158" s="321" t="s">
        <v>19114</v>
      </c>
      <c r="B9158" s="321" t="s">
        <v>19115</v>
      </c>
    </row>
    <row r="9159" spans="1:2">
      <c r="A9159" s="321" t="s">
        <v>19116</v>
      </c>
      <c r="B9159" s="321" t="s">
        <v>19117</v>
      </c>
    </row>
    <row r="9160" spans="1:2">
      <c r="A9160" s="321" t="s">
        <v>19118</v>
      </c>
      <c r="B9160" s="321" t="s">
        <v>19119</v>
      </c>
    </row>
    <row r="9161" spans="1:2">
      <c r="A9161" s="321" t="s">
        <v>19120</v>
      </c>
      <c r="B9161" s="321" t="s">
        <v>19121</v>
      </c>
    </row>
    <row r="9162" spans="1:2">
      <c r="A9162" s="321" t="s">
        <v>19122</v>
      </c>
      <c r="B9162" s="321" t="s">
        <v>19123</v>
      </c>
    </row>
    <row r="9163" spans="1:2">
      <c r="A9163" s="321" t="s">
        <v>19124</v>
      </c>
      <c r="B9163" s="321" t="s">
        <v>19125</v>
      </c>
    </row>
    <row r="9164" spans="1:2">
      <c r="A9164" s="321" t="s">
        <v>19126</v>
      </c>
      <c r="B9164" s="321" t="s">
        <v>19127</v>
      </c>
    </row>
    <row r="9165" spans="1:2">
      <c r="A9165" s="321" t="s">
        <v>19128</v>
      </c>
      <c r="B9165" s="321" t="s">
        <v>19129</v>
      </c>
    </row>
    <row r="9166" spans="1:2">
      <c r="A9166" s="321" t="s">
        <v>19130</v>
      </c>
      <c r="B9166" s="321" t="s">
        <v>19131</v>
      </c>
    </row>
    <row r="9167" spans="1:2">
      <c r="A9167" s="321" t="s">
        <v>19132</v>
      </c>
      <c r="B9167" s="321" t="s">
        <v>19133</v>
      </c>
    </row>
    <row r="9168" spans="1:2">
      <c r="A9168" s="321" t="s">
        <v>19134</v>
      </c>
      <c r="B9168" s="321" t="s">
        <v>19135</v>
      </c>
    </row>
    <row r="9169" spans="1:2">
      <c r="A9169" s="321" t="s">
        <v>19136</v>
      </c>
      <c r="B9169" s="321" t="s">
        <v>19137</v>
      </c>
    </row>
    <row r="9170" spans="1:2">
      <c r="A9170" s="321" t="s">
        <v>19138</v>
      </c>
      <c r="B9170" s="321" t="s">
        <v>19139</v>
      </c>
    </row>
    <row r="9171" spans="1:2">
      <c r="A9171" s="321" t="s">
        <v>19140</v>
      </c>
      <c r="B9171" s="321" t="s">
        <v>19141</v>
      </c>
    </row>
    <row r="9172" spans="1:2">
      <c r="A9172" s="321" t="s">
        <v>19142</v>
      </c>
      <c r="B9172" s="321" t="s">
        <v>19143</v>
      </c>
    </row>
    <row r="9173" spans="1:2">
      <c r="A9173" s="321" t="s">
        <v>19144</v>
      </c>
      <c r="B9173" s="321" t="s">
        <v>19145</v>
      </c>
    </row>
    <row r="9174" spans="1:2">
      <c r="A9174" s="321" t="s">
        <v>19146</v>
      </c>
      <c r="B9174" s="321" t="s">
        <v>19147</v>
      </c>
    </row>
    <row r="9175" spans="1:2">
      <c r="A9175" s="321" t="s">
        <v>19148</v>
      </c>
      <c r="B9175" s="321" t="s">
        <v>19149</v>
      </c>
    </row>
    <row r="9176" spans="1:2">
      <c r="A9176" s="321" t="s">
        <v>19150</v>
      </c>
      <c r="B9176" s="321" t="s">
        <v>19151</v>
      </c>
    </row>
    <row r="9177" spans="1:2">
      <c r="A9177" s="321" t="s">
        <v>19152</v>
      </c>
      <c r="B9177" s="321" t="s">
        <v>19153</v>
      </c>
    </row>
    <row r="9178" spans="1:2">
      <c r="A9178" s="321" t="s">
        <v>19154</v>
      </c>
      <c r="B9178" s="321" t="s">
        <v>19155</v>
      </c>
    </row>
    <row r="9179" spans="1:2">
      <c r="A9179" s="321" t="s">
        <v>19156</v>
      </c>
      <c r="B9179" s="321" t="s">
        <v>19157</v>
      </c>
    </row>
    <row r="9180" spans="1:2">
      <c r="A9180" s="321" t="s">
        <v>19158</v>
      </c>
      <c r="B9180" s="321" t="s">
        <v>19159</v>
      </c>
    </row>
    <row r="9181" spans="1:2">
      <c r="A9181" s="321" t="s">
        <v>19160</v>
      </c>
      <c r="B9181" s="321" t="s">
        <v>19161</v>
      </c>
    </row>
    <row r="9182" spans="1:2">
      <c r="A9182" s="321" t="s">
        <v>19162</v>
      </c>
      <c r="B9182" s="321" t="s">
        <v>19163</v>
      </c>
    </row>
    <row r="9183" spans="1:2">
      <c r="A9183" s="321" t="s">
        <v>19164</v>
      </c>
      <c r="B9183" s="321" t="s">
        <v>19165</v>
      </c>
    </row>
    <row r="9184" spans="1:2">
      <c r="A9184" s="321" t="s">
        <v>19166</v>
      </c>
      <c r="B9184" s="321" t="s">
        <v>19167</v>
      </c>
    </row>
    <row r="9185" spans="1:2">
      <c r="A9185" s="321" t="s">
        <v>19168</v>
      </c>
      <c r="B9185" s="321" t="s">
        <v>19169</v>
      </c>
    </row>
    <row r="9186" spans="1:2">
      <c r="A9186" s="321" t="s">
        <v>19170</v>
      </c>
      <c r="B9186" s="321" t="s">
        <v>19171</v>
      </c>
    </row>
    <row r="9187" spans="1:2">
      <c r="A9187" s="321" t="s">
        <v>19172</v>
      </c>
      <c r="B9187" s="321" t="s">
        <v>19173</v>
      </c>
    </row>
    <row r="9188" spans="1:2">
      <c r="A9188" s="321" t="s">
        <v>19174</v>
      </c>
      <c r="B9188" s="321" t="s">
        <v>19175</v>
      </c>
    </row>
    <row r="9189" spans="1:2">
      <c r="A9189" s="321" t="s">
        <v>19176</v>
      </c>
      <c r="B9189" s="321" t="s">
        <v>19177</v>
      </c>
    </row>
    <row r="9190" spans="1:2">
      <c r="A9190" s="321" t="s">
        <v>19178</v>
      </c>
      <c r="B9190" s="321" t="s">
        <v>19179</v>
      </c>
    </row>
    <row r="9191" spans="1:2">
      <c r="A9191" s="321" t="s">
        <v>19180</v>
      </c>
      <c r="B9191" s="321" t="s">
        <v>19181</v>
      </c>
    </row>
    <row r="9192" spans="1:2">
      <c r="A9192" s="321" t="s">
        <v>19182</v>
      </c>
      <c r="B9192" s="321" t="s">
        <v>19183</v>
      </c>
    </row>
    <row r="9193" spans="1:2">
      <c r="A9193" s="321" t="s">
        <v>19184</v>
      </c>
      <c r="B9193" s="321" t="s">
        <v>19185</v>
      </c>
    </row>
    <row r="9194" spans="1:2">
      <c r="A9194" s="321" t="s">
        <v>19186</v>
      </c>
      <c r="B9194" s="321" t="s">
        <v>19187</v>
      </c>
    </row>
    <row r="9195" spans="1:2">
      <c r="A9195" s="321" t="s">
        <v>19188</v>
      </c>
      <c r="B9195" s="321" t="s">
        <v>19189</v>
      </c>
    </row>
    <row r="9196" spans="1:2">
      <c r="A9196" s="321" t="s">
        <v>19190</v>
      </c>
      <c r="B9196" s="321" t="s">
        <v>19191</v>
      </c>
    </row>
    <row r="9197" spans="1:2">
      <c r="A9197" s="321" t="s">
        <v>19192</v>
      </c>
      <c r="B9197" s="321" t="s">
        <v>19193</v>
      </c>
    </row>
    <row r="9198" spans="1:2">
      <c r="A9198" s="321" t="s">
        <v>19194</v>
      </c>
      <c r="B9198" s="321" t="s">
        <v>19195</v>
      </c>
    </row>
    <row r="9199" spans="1:2">
      <c r="A9199" s="321" t="s">
        <v>19196</v>
      </c>
      <c r="B9199" s="321" t="s">
        <v>19197</v>
      </c>
    </row>
    <row r="9200" spans="1:2">
      <c r="A9200" s="321" t="s">
        <v>19198</v>
      </c>
      <c r="B9200" s="321" t="s">
        <v>19199</v>
      </c>
    </row>
    <row r="9201" spans="1:2">
      <c r="A9201" s="321" t="s">
        <v>19200</v>
      </c>
      <c r="B9201" s="321" t="s">
        <v>19201</v>
      </c>
    </row>
    <row r="9202" spans="1:2">
      <c r="A9202" s="321" t="s">
        <v>19202</v>
      </c>
      <c r="B9202" s="321" t="s">
        <v>19203</v>
      </c>
    </row>
    <row r="9203" spans="1:2">
      <c r="A9203" s="321" t="s">
        <v>19204</v>
      </c>
      <c r="B9203" s="321" t="s">
        <v>19205</v>
      </c>
    </row>
    <row r="9204" spans="1:2">
      <c r="A9204" s="321" t="s">
        <v>19206</v>
      </c>
      <c r="B9204" s="321" t="s">
        <v>19207</v>
      </c>
    </row>
    <row r="9205" spans="1:2">
      <c r="A9205" s="321" t="s">
        <v>19208</v>
      </c>
      <c r="B9205" s="321" t="s">
        <v>19209</v>
      </c>
    </row>
    <row r="9206" spans="1:2">
      <c r="A9206" s="321" t="s">
        <v>19210</v>
      </c>
      <c r="B9206" s="321" t="s">
        <v>19211</v>
      </c>
    </row>
    <row r="9207" spans="1:2">
      <c r="A9207" s="321" t="s">
        <v>19212</v>
      </c>
      <c r="B9207" s="321" t="s">
        <v>19213</v>
      </c>
    </row>
    <row r="9208" spans="1:2">
      <c r="A9208" s="321" t="s">
        <v>19214</v>
      </c>
      <c r="B9208" s="321" t="s">
        <v>19215</v>
      </c>
    </row>
    <row r="9209" spans="1:2">
      <c r="A9209" s="321" t="s">
        <v>19216</v>
      </c>
      <c r="B9209" s="321" t="s">
        <v>19217</v>
      </c>
    </row>
    <row r="9210" spans="1:2">
      <c r="A9210" s="321" t="s">
        <v>19218</v>
      </c>
      <c r="B9210" s="321" t="s">
        <v>19219</v>
      </c>
    </row>
    <row r="9211" spans="1:2">
      <c r="A9211" s="321" t="s">
        <v>19220</v>
      </c>
      <c r="B9211" s="321" t="s">
        <v>19221</v>
      </c>
    </row>
    <row r="9212" spans="1:2">
      <c r="A9212" s="321" t="s">
        <v>19222</v>
      </c>
      <c r="B9212" s="321" t="s">
        <v>19223</v>
      </c>
    </row>
    <row r="9213" spans="1:2">
      <c r="A9213" s="321" t="s">
        <v>19224</v>
      </c>
      <c r="B9213" s="321" t="s">
        <v>19225</v>
      </c>
    </row>
    <row r="9214" spans="1:2">
      <c r="A9214" s="321" t="s">
        <v>19226</v>
      </c>
      <c r="B9214" s="321" t="s">
        <v>19227</v>
      </c>
    </row>
    <row r="9215" spans="1:2">
      <c r="A9215" s="321" t="s">
        <v>19228</v>
      </c>
      <c r="B9215" s="321" t="s">
        <v>19229</v>
      </c>
    </row>
    <row r="9216" spans="1:2">
      <c r="A9216" s="321" t="s">
        <v>19230</v>
      </c>
      <c r="B9216" s="321" t="s">
        <v>19231</v>
      </c>
    </row>
    <row r="9217" spans="1:2">
      <c r="A9217" s="321" t="s">
        <v>19232</v>
      </c>
      <c r="B9217" s="321" t="s">
        <v>19233</v>
      </c>
    </row>
    <row r="9218" spans="1:2">
      <c r="A9218" s="321" t="s">
        <v>19234</v>
      </c>
      <c r="B9218" s="321" t="s">
        <v>19235</v>
      </c>
    </row>
    <row r="9219" spans="1:2">
      <c r="A9219" s="321" t="s">
        <v>19236</v>
      </c>
      <c r="B9219" s="321" t="s">
        <v>19237</v>
      </c>
    </row>
    <row r="9220" spans="1:2">
      <c r="A9220" s="321" t="s">
        <v>19238</v>
      </c>
      <c r="B9220" s="321" t="s">
        <v>19239</v>
      </c>
    </row>
    <row r="9221" spans="1:2">
      <c r="A9221" s="321" t="s">
        <v>19240</v>
      </c>
      <c r="B9221" s="321" t="s">
        <v>19241</v>
      </c>
    </row>
    <row r="9222" spans="1:2">
      <c r="A9222" s="321" t="s">
        <v>19242</v>
      </c>
      <c r="B9222" s="321" t="s">
        <v>19243</v>
      </c>
    </row>
    <row r="9223" spans="1:2">
      <c r="A9223" s="321" t="s">
        <v>19244</v>
      </c>
      <c r="B9223" s="321" t="s">
        <v>19245</v>
      </c>
    </row>
    <row r="9224" spans="1:2">
      <c r="A9224" s="321" t="s">
        <v>19246</v>
      </c>
      <c r="B9224" s="321" t="s">
        <v>19247</v>
      </c>
    </row>
    <row r="9225" spans="1:2">
      <c r="A9225" s="321" t="s">
        <v>19248</v>
      </c>
      <c r="B9225" s="321" t="s">
        <v>19249</v>
      </c>
    </row>
    <row r="9226" spans="1:2">
      <c r="A9226" s="321" t="s">
        <v>19250</v>
      </c>
      <c r="B9226" s="321" t="s">
        <v>19251</v>
      </c>
    </row>
    <row r="9227" spans="1:2">
      <c r="A9227" s="321" t="s">
        <v>19252</v>
      </c>
      <c r="B9227" s="321" t="s">
        <v>19253</v>
      </c>
    </row>
    <row r="9228" spans="1:2">
      <c r="A9228" s="321" t="s">
        <v>19254</v>
      </c>
      <c r="B9228" s="321" t="s">
        <v>19255</v>
      </c>
    </row>
    <row r="9229" spans="1:2">
      <c r="A9229" s="321" t="s">
        <v>19256</v>
      </c>
      <c r="B9229" s="321" t="s">
        <v>19257</v>
      </c>
    </row>
    <row r="9230" spans="1:2">
      <c r="A9230" s="321" t="s">
        <v>19258</v>
      </c>
      <c r="B9230" s="321" t="s">
        <v>19259</v>
      </c>
    </row>
    <row r="9231" spans="1:2">
      <c r="A9231" s="321" t="s">
        <v>19260</v>
      </c>
      <c r="B9231" s="321" t="s">
        <v>19261</v>
      </c>
    </row>
    <row r="9232" spans="1:2">
      <c r="A9232" s="321" t="s">
        <v>19262</v>
      </c>
      <c r="B9232" s="321" t="s">
        <v>19263</v>
      </c>
    </row>
    <row r="9233" spans="1:2">
      <c r="A9233" s="321" t="s">
        <v>19264</v>
      </c>
      <c r="B9233" s="321" t="s">
        <v>19265</v>
      </c>
    </row>
    <row r="9234" spans="1:2">
      <c r="A9234" s="321" t="s">
        <v>19266</v>
      </c>
      <c r="B9234" s="321" t="s">
        <v>19267</v>
      </c>
    </row>
    <row r="9235" spans="1:2">
      <c r="A9235" s="321" t="s">
        <v>19268</v>
      </c>
      <c r="B9235" s="321" t="s">
        <v>19269</v>
      </c>
    </row>
    <row r="9236" spans="1:2">
      <c r="A9236" s="321" t="s">
        <v>19270</v>
      </c>
      <c r="B9236" s="321" t="s">
        <v>19271</v>
      </c>
    </row>
    <row r="9237" spans="1:2">
      <c r="A9237" s="321" t="s">
        <v>19272</v>
      </c>
      <c r="B9237" s="321" t="s">
        <v>19273</v>
      </c>
    </row>
    <row r="9238" spans="1:2">
      <c r="A9238" s="321" t="s">
        <v>19274</v>
      </c>
      <c r="B9238" s="321" t="s">
        <v>19275</v>
      </c>
    </row>
    <row r="9239" spans="1:2">
      <c r="A9239" s="321" t="s">
        <v>19276</v>
      </c>
      <c r="B9239" s="321" t="s">
        <v>19277</v>
      </c>
    </row>
    <row r="9240" spans="1:2">
      <c r="A9240" s="321" t="s">
        <v>19278</v>
      </c>
      <c r="B9240" s="321" t="s">
        <v>19279</v>
      </c>
    </row>
    <row r="9241" spans="1:2">
      <c r="A9241" s="321" t="s">
        <v>19280</v>
      </c>
      <c r="B9241" s="321" t="s">
        <v>19281</v>
      </c>
    </row>
    <row r="9242" spans="1:2">
      <c r="A9242" s="321" t="s">
        <v>19282</v>
      </c>
      <c r="B9242" s="321" t="s">
        <v>19283</v>
      </c>
    </row>
    <row r="9243" spans="1:2">
      <c r="A9243" s="321" t="s">
        <v>19284</v>
      </c>
      <c r="B9243" s="321" t="s">
        <v>19285</v>
      </c>
    </row>
    <row r="9244" spans="1:2">
      <c r="A9244" s="321" t="s">
        <v>19286</v>
      </c>
      <c r="B9244" s="321" t="s">
        <v>19287</v>
      </c>
    </row>
    <row r="9245" spans="1:2">
      <c r="A9245" s="321" t="s">
        <v>19288</v>
      </c>
      <c r="B9245" s="321" t="s">
        <v>19289</v>
      </c>
    </row>
    <row r="9246" spans="1:2">
      <c r="A9246" s="321" t="s">
        <v>19290</v>
      </c>
      <c r="B9246" s="321" t="s">
        <v>19291</v>
      </c>
    </row>
    <row r="9247" spans="1:2">
      <c r="A9247" s="321" t="s">
        <v>19292</v>
      </c>
      <c r="B9247" s="321" t="s">
        <v>19293</v>
      </c>
    </row>
    <row r="9248" spans="1:2">
      <c r="A9248" s="321" t="s">
        <v>19294</v>
      </c>
      <c r="B9248" s="321" t="s">
        <v>19295</v>
      </c>
    </row>
    <row r="9249" spans="1:2">
      <c r="A9249" s="321" t="s">
        <v>19296</v>
      </c>
      <c r="B9249" s="321" t="s">
        <v>19297</v>
      </c>
    </row>
    <row r="9250" spans="1:2">
      <c r="A9250" s="321" t="s">
        <v>19298</v>
      </c>
      <c r="B9250" s="321" t="s">
        <v>19299</v>
      </c>
    </row>
    <row r="9251" spans="1:2">
      <c r="A9251" s="321" t="s">
        <v>19300</v>
      </c>
      <c r="B9251" s="321" t="s">
        <v>19301</v>
      </c>
    </row>
    <row r="9252" spans="1:2">
      <c r="A9252" s="321" t="s">
        <v>19302</v>
      </c>
      <c r="B9252" s="321" t="s">
        <v>19303</v>
      </c>
    </row>
    <row r="9253" spans="1:2">
      <c r="A9253" s="321" t="s">
        <v>19304</v>
      </c>
      <c r="B9253" s="321" t="s">
        <v>19305</v>
      </c>
    </row>
    <row r="9254" spans="1:2">
      <c r="A9254" s="321" t="s">
        <v>19306</v>
      </c>
      <c r="B9254" s="321" t="s">
        <v>19307</v>
      </c>
    </row>
    <row r="9255" spans="1:2">
      <c r="A9255" s="321" t="s">
        <v>19308</v>
      </c>
      <c r="B9255" s="321" t="s">
        <v>19309</v>
      </c>
    </row>
    <row r="9256" spans="1:2">
      <c r="A9256" s="321" t="s">
        <v>19310</v>
      </c>
      <c r="B9256" s="321" t="s">
        <v>19311</v>
      </c>
    </row>
    <row r="9257" spans="1:2">
      <c r="A9257" s="321" t="s">
        <v>19312</v>
      </c>
      <c r="B9257" s="321" t="s">
        <v>19313</v>
      </c>
    </row>
    <row r="9258" spans="1:2">
      <c r="A9258" s="321" t="s">
        <v>19314</v>
      </c>
      <c r="B9258" s="321" t="s">
        <v>19315</v>
      </c>
    </row>
    <row r="9259" spans="1:2">
      <c r="A9259" s="321" t="s">
        <v>19316</v>
      </c>
      <c r="B9259" s="321" t="s">
        <v>19317</v>
      </c>
    </row>
    <row r="9260" spans="1:2">
      <c r="A9260" s="321" t="s">
        <v>19318</v>
      </c>
      <c r="B9260" s="321" t="s">
        <v>19319</v>
      </c>
    </row>
    <row r="9261" spans="1:2">
      <c r="A9261" s="321" t="s">
        <v>19320</v>
      </c>
      <c r="B9261" s="321" t="s">
        <v>19321</v>
      </c>
    </row>
    <row r="9262" spans="1:2">
      <c r="A9262" s="321" t="s">
        <v>19322</v>
      </c>
      <c r="B9262" s="321" t="s">
        <v>19323</v>
      </c>
    </row>
    <row r="9263" spans="1:2">
      <c r="A9263" s="321" t="s">
        <v>19324</v>
      </c>
      <c r="B9263" s="321" t="s">
        <v>19325</v>
      </c>
    </row>
    <row r="9264" spans="1:2">
      <c r="A9264" s="321" t="s">
        <v>19326</v>
      </c>
      <c r="B9264" s="321" t="s">
        <v>19327</v>
      </c>
    </row>
    <row r="9265" spans="1:2">
      <c r="A9265" s="321" t="s">
        <v>19328</v>
      </c>
      <c r="B9265" s="321" t="s">
        <v>19329</v>
      </c>
    </row>
    <row r="9266" spans="1:2">
      <c r="A9266" s="321" t="s">
        <v>19330</v>
      </c>
      <c r="B9266" s="321" t="s">
        <v>19331</v>
      </c>
    </row>
    <row r="9267" spans="1:2">
      <c r="A9267" s="321" t="s">
        <v>19332</v>
      </c>
      <c r="B9267" s="321" t="s">
        <v>19333</v>
      </c>
    </row>
    <row r="9268" spans="1:2">
      <c r="A9268" s="321" t="s">
        <v>19334</v>
      </c>
      <c r="B9268" s="321" t="s">
        <v>19335</v>
      </c>
    </row>
    <row r="9269" spans="1:2">
      <c r="A9269" s="321" t="s">
        <v>19336</v>
      </c>
      <c r="B9269" s="321" t="s">
        <v>19337</v>
      </c>
    </row>
    <row r="9270" spans="1:2">
      <c r="A9270" s="321" t="s">
        <v>19338</v>
      </c>
      <c r="B9270" s="321" t="s">
        <v>19339</v>
      </c>
    </row>
    <row r="9271" spans="1:2">
      <c r="A9271" s="321" t="s">
        <v>19340</v>
      </c>
      <c r="B9271" s="321" t="s">
        <v>19341</v>
      </c>
    </row>
    <row r="9272" spans="1:2">
      <c r="A9272" s="321" t="s">
        <v>19342</v>
      </c>
      <c r="B9272" s="321" t="s">
        <v>19343</v>
      </c>
    </row>
    <row r="9273" spans="1:2">
      <c r="A9273" s="321" t="s">
        <v>19344</v>
      </c>
      <c r="B9273" s="321" t="s">
        <v>19345</v>
      </c>
    </row>
    <row r="9274" spans="1:2">
      <c r="A9274" s="321" t="s">
        <v>19346</v>
      </c>
      <c r="B9274" s="321" t="s">
        <v>19347</v>
      </c>
    </row>
    <row r="9275" spans="1:2">
      <c r="A9275" s="321" t="s">
        <v>19348</v>
      </c>
      <c r="B9275" s="321" t="s">
        <v>19349</v>
      </c>
    </row>
    <row r="9276" spans="1:2">
      <c r="A9276" s="321" t="s">
        <v>19350</v>
      </c>
      <c r="B9276" s="321" t="s">
        <v>19351</v>
      </c>
    </row>
    <row r="9277" spans="1:2">
      <c r="A9277" s="321" t="s">
        <v>19352</v>
      </c>
      <c r="B9277" s="321" t="s">
        <v>19353</v>
      </c>
    </row>
    <row r="9278" spans="1:2">
      <c r="A9278" s="321" t="s">
        <v>19354</v>
      </c>
      <c r="B9278" s="321" t="s">
        <v>19355</v>
      </c>
    </row>
    <row r="9279" spans="1:2">
      <c r="A9279" s="321" t="s">
        <v>19356</v>
      </c>
      <c r="B9279" s="321" t="s">
        <v>19357</v>
      </c>
    </row>
    <row r="9280" spans="1:2">
      <c r="A9280" s="321" t="s">
        <v>19358</v>
      </c>
      <c r="B9280" s="321" t="s">
        <v>19359</v>
      </c>
    </row>
    <row r="9281" spans="1:2">
      <c r="A9281" s="321" t="s">
        <v>19360</v>
      </c>
      <c r="B9281" s="321" t="s">
        <v>19361</v>
      </c>
    </row>
    <row r="9282" spans="1:2">
      <c r="A9282" s="321" t="s">
        <v>19362</v>
      </c>
      <c r="B9282" s="321" t="s">
        <v>19363</v>
      </c>
    </row>
    <row r="9283" spans="1:2">
      <c r="A9283" s="321" t="s">
        <v>19364</v>
      </c>
      <c r="B9283" s="321" t="s">
        <v>19365</v>
      </c>
    </row>
    <row r="9284" spans="1:2">
      <c r="A9284" s="321" t="s">
        <v>19366</v>
      </c>
      <c r="B9284" s="321" t="s">
        <v>19367</v>
      </c>
    </row>
    <row r="9285" spans="1:2">
      <c r="A9285" s="321" t="s">
        <v>19368</v>
      </c>
      <c r="B9285" s="321" t="s">
        <v>19369</v>
      </c>
    </row>
    <row r="9286" spans="1:2">
      <c r="A9286" s="321" t="s">
        <v>19370</v>
      </c>
      <c r="B9286" s="321" t="s">
        <v>19371</v>
      </c>
    </row>
    <row r="9287" spans="1:2">
      <c r="A9287" s="321" t="s">
        <v>19372</v>
      </c>
      <c r="B9287" s="321" t="s">
        <v>19373</v>
      </c>
    </row>
    <row r="9288" spans="1:2">
      <c r="A9288" s="321" t="s">
        <v>19374</v>
      </c>
      <c r="B9288" s="321" t="s">
        <v>19375</v>
      </c>
    </row>
    <row r="9289" spans="1:2">
      <c r="A9289" s="321" t="s">
        <v>19376</v>
      </c>
      <c r="B9289" s="321" t="s">
        <v>19377</v>
      </c>
    </row>
    <row r="9290" spans="1:2">
      <c r="A9290" s="321" t="s">
        <v>19378</v>
      </c>
      <c r="B9290" s="321" t="s">
        <v>19379</v>
      </c>
    </row>
    <row r="9291" spans="1:2">
      <c r="A9291" s="321" t="s">
        <v>19380</v>
      </c>
      <c r="B9291" s="321" t="s">
        <v>19381</v>
      </c>
    </row>
    <row r="9292" spans="1:2">
      <c r="A9292" s="321" t="s">
        <v>19382</v>
      </c>
      <c r="B9292" s="321" t="s">
        <v>19383</v>
      </c>
    </row>
    <row r="9293" spans="1:2">
      <c r="A9293" s="321" t="s">
        <v>19384</v>
      </c>
      <c r="B9293" s="321" t="s">
        <v>19385</v>
      </c>
    </row>
    <row r="9294" spans="1:2">
      <c r="A9294" s="321" t="s">
        <v>19386</v>
      </c>
      <c r="B9294" s="321" t="s">
        <v>19387</v>
      </c>
    </row>
    <row r="9295" spans="1:2">
      <c r="A9295" s="321" t="s">
        <v>19388</v>
      </c>
      <c r="B9295" s="321" t="s">
        <v>19389</v>
      </c>
    </row>
    <row r="9296" spans="1:2">
      <c r="A9296" s="321" t="s">
        <v>19390</v>
      </c>
      <c r="B9296" s="321" t="s">
        <v>19391</v>
      </c>
    </row>
    <row r="9297" spans="1:2">
      <c r="A9297" s="321" t="s">
        <v>19392</v>
      </c>
      <c r="B9297" s="321" t="s">
        <v>19393</v>
      </c>
    </row>
    <row r="9298" spans="1:2">
      <c r="A9298" s="321" t="s">
        <v>19394</v>
      </c>
      <c r="B9298" s="321" t="s">
        <v>19395</v>
      </c>
    </row>
    <row r="9299" spans="1:2">
      <c r="A9299" s="321" t="s">
        <v>19396</v>
      </c>
      <c r="B9299" s="321" t="s">
        <v>19397</v>
      </c>
    </row>
    <row r="9300" spans="1:2">
      <c r="A9300" s="321" t="s">
        <v>19398</v>
      </c>
      <c r="B9300" s="321" t="s">
        <v>19399</v>
      </c>
    </row>
    <row r="9301" spans="1:2">
      <c r="A9301" s="321" t="s">
        <v>19400</v>
      </c>
      <c r="B9301" s="321" t="s">
        <v>19401</v>
      </c>
    </row>
    <row r="9302" spans="1:2">
      <c r="A9302" s="321" t="s">
        <v>19402</v>
      </c>
      <c r="B9302" s="321" t="s">
        <v>19403</v>
      </c>
    </row>
    <row r="9303" spans="1:2">
      <c r="A9303" s="321" t="s">
        <v>19404</v>
      </c>
      <c r="B9303" s="321" t="s">
        <v>19405</v>
      </c>
    </row>
    <row r="9304" spans="1:2">
      <c r="A9304" s="321" t="s">
        <v>19406</v>
      </c>
      <c r="B9304" s="321" t="s">
        <v>19407</v>
      </c>
    </row>
    <row r="9305" spans="1:2">
      <c r="A9305" s="321" t="s">
        <v>19408</v>
      </c>
      <c r="B9305" s="321" t="s">
        <v>19409</v>
      </c>
    </row>
    <row r="9306" spans="1:2">
      <c r="A9306" s="321" t="s">
        <v>19410</v>
      </c>
      <c r="B9306" s="321" t="s">
        <v>19411</v>
      </c>
    </row>
    <row r="9307" spans="1:2">
      <c r="A9307" s="321" t="s">
        <v>19412</v>
      </c>
      <c r="B9307" s="321" t="s">
        <v>19413</v>
      </c>
    </row>
    <row r="9308" spans="1:2">
      <c r="A9308" s="321" t="s">
        <v>19414</v>
      </c>
      <c r="B9308" s="321" t="s">
        <v>19415</v>
      </c>
    </row>
    <row r="9309" spans="1:2">
      <c r="A9309" s="321" t="s">
        <v>19416</v>
      </c>
      <c r="B9309" s="321" t="s">
        <v>19417</v>
      </c>
    </row>
    <row r="9310" spans="1:2">
      <c r="A9310" s="321" t="s">
        <v>19418</v>
      </c>
      <c r="B9310" s="321" t="s">
        <v>19419</v>
      </c>
    </row>
    <row r="9311" spans="1:2">
      <c r="A9311" s="321" t="s">
        <v>19420</v>
      </c>
      <c r="B9311" s="321" t="s">
        <v>19421</v>
      </c>
    </row>
    <row r="9312" spans="1:2">
      <c r="A9312" s="321" t="s">
        <v>19422</v>
      </c>
      <c r="B9312" s="321" t="s">
        <v>19423</v>
      </c>
    </row>
    <row r="9313" spans="1:2">
      <c r="A9313" s="321" t="s">
        <v>19424</v>
      </c>
      <c r="B9313" s="321" t="s">
        <v>19425</v>
      </c>
    </row>
    <row r="9314" spans="1:2">
      <c r="A9314" s="321" t="s">
        <v>19426</v>
      </c>
      <c r="B9314" s="321" t="s">
        <v>19427</v>
      </c>
    </row>
    <row r="9315" spans="1:2">
      <c r="A9315" s="321" t="s">
        <v>19428</v>
      </c>
      <c r="B9315" s="321" t="s">
        <v>19429</v>
      </c>
    </row>
    <row r="9316" spans="1:2">
      <c r="A9316" s="321" t="s">
        <v>19430</v>
      </c>
      <c r="B9316" s="321" t="s">
        <v>19431</v>
      </c>
    </row>
    <row r="9317" spans="1:2">
      <c r="A9317" s="321" t="s">
        <v>19432</v>
      </c>
      <c r="B9317" s="321" t="s">
        <v>19433</v>
      </c>
    </row>
    <row r="9318" spans="1:2">
      <c r="A9318" s="321" t="s">
        <v>19434</v>
      </c>
      <c r="B9318" s="321" t="s">
        <v>19435</v>
      </c>
    </row>
    <row r="9319" spans="1:2">
      <c r="A9319" s="321" t="s">
        <v>19436</v>
      </c>
      <c r="B9319" s="321" t="s">
        <v>19437</v>
      </c>
    </row>
    <row r="9320" spans="1:2">
      <c r="A9320" s="321" t="s">
        <v>19438</v>
      </c>
      <c r="B9320" s="321" t="s">
        <v>19439</v>
      </c>
    </row>
    <row r="9321" spans="1:2">
      <c r="A9321" s="321" t="s">
        <v>19440</v>
      </c>
      <c r="B9321" s="321" t="s">
        <v>19441</v>
      </c>
    </row>
    <row r="9322" spans="1:2">
      <c r="A9322" s="321" t="s">
        <v>19442</v>
      </c>
      <c r="B9322" s="321" t="s">
        <v>19443</v>
      </c>
    </row>
    <row r="9323" spans="1:2">
      <c r="A9323" s="321" t="s">
        <v>19444</v>
      </c>
      <c r="B9323" s="321" t="s">
        <v>19445</v>
      </c>
    </row>
    <row r="9324" spans="1:2">
      <c r="A9324" s="321" t="s">
        <v>19446</v>
      </c>
      <c r="B9324" s="321" t="s">
        <v>19447</v>
      </c>
    </row>
    <row r="9325" spans="1:2">
      <c r="A9325" s="321" t="s">
        <v>19448</v>
      </c>
      <c r="B9325" s="321" t="s">
        <v>19449</v>
      </c>
    </row>
    <row r="9326" spans="1:2">
      <c r="A9326" s="321" t="s">
        <v>19450</v>
      </c>
      <c r="B9326" s="321" t="s">
        <v>19451</v>
      </c>
    </row>
    <row r="9327" spans="1:2">
      <c r="A9327" s="321" t="s">
        <v>19452</v>
      </c>
      <c r="B9327" s="321" t="s">
        <v>19453</v>
      </c>
    </row>
    <row r="9328" spans="1:2">
      <c r="A9328" s="321" t="s">
        <v>19454</v>
      </c>
      <c r="B9328" s="321" t="s">
        <v>19455</v>
      </c>
    </row>
    <row r="9329" spans="1:2">
      <c r="A9329" s="321" t="s">
        <v>19456</v>
      </c>
      <c r="B9329" s="321" t="s">
        <v>19457</v>
      </c>
    </row>
    <row r="9330" spans="1:2">
      <c r="A9330" s="321" t="s">
        <v>19458</v>
      </c>
      <c r="B9330" s="321" t="s">
        <v>19459</v>
      </c>
    </row>
    <row r="9331" spans="1:2">
      <c r="A9331" s="321" t="s">
        <v>19460</v>
      </c>
      <c r="B9331" s="321" t="s">
        <v>19461</v>
      </c>
    </row>
    <row r="9332" spans="1:2">
      <c r="A9332" s="321" t="s">
        <v>19462</v>
      </c>
      <c r="B9332" s="321" t="s">
        <v>19463</v>
      </c>
    </row>
    <row r="9333" spans="1:2">
      <c r="A9333" s="321" t="s">
        <v>19464</v>
      </c>
      <c r="B9333" s="321" t="s">
        <v>19465</v>
      </c>
    </row>
    <row r="9334" spans="1:2">
      <c r="A9334" s="321" t="s">
        <v>19466</v>
      </c>
      <c r="B9334" s="321" t="s">
        <v>19467</v>
      </c>
    </row>
    <row r="9335" spans="1:2">
      <c r="A9335" s="321" t="s">
        <v>19468</v>
      </c>
      <c r="B9335" s="321" t="s">
        <v>19469</v>
      </c>
    </row>
    <row r="9336" spans="1:2">
      <c r="A9336" s="321" t="s">
        <v>19470</v>
      </c>
      <c r="B9336" s="321" t="s">
        <v>19471</v>
      </c>
    </row>
    <row r="9337" spans="1:2">
      <c r="A9337" s="321" t="s">
        <v>19472</v>
      </c>
      <c r="B9337" s="321" t="s">
        <v>19473</v>
      </c>
    </row>
    <row r="9338" spans="1:2">
      <c r="A9338" s="321" t="s">
        <v>19474</v>
      </c>
      <c r="B9338" s="321" t="s">
        <v>19475</v>
      </c>
    </row>
    <row r="9339" spans="1:2">
      <c r="A9339" s="321" t="s">
        <v>19476</v>
      </c>
      <c r="B9339" s="321" t="s">
        <v>19477</v>
      </c>
    </row>
    <row r="9340" spans="1:2">
      <c r="A9340" s="321" t="s">
        <v>19478</v>
      </c>
      <c r="B9340" s="321" t="s">
        <v>19479</v>
      </c>
    </row>
    <row r="9341" spans="1:2">
      <c r="A9341" s="321" t="s">
        <v>19480</v>
      </c>
      <c r="B9341" s="321" t="s">
        <v>19481</v>
      </c>
    </row>
    <row r="9342" spans="1:2">
      <c r="A9342" s="321" t="s">
        <v>19482</v>
      </c>
      <c r="B9342" s="321" t="s">
        <v>19483</v>
      </c>
    </row>
    <row r="9343" spans="1:2">
      <c r="A9343" s="321" t="s">
        <v>19484</v>
      </c>
      <c r="B9343" s="321" t="s">
        <v>19485</v>
      </c>
    </row>
    <row r="9344" spans="1:2">
      <c r="A9344" s="321" t="s">
        <v>19486</v>
      </c>
      <c r="B9344" s="321" t="s">
        <v>19487</v>
      </c>
    </row>
    <row r="9345" spans="1:2">
      <c r="A9345" s="321" t="s">
        <v>19488</v>
      </c>
      <c r="B9345" s="321" t="s">
        <v>19489</v>
      </c>
    </row>
    <row r="9346" spans="1:2">
      <c r="A9346" s="321" t="s">
        <v>19490</v>
      </c>
      <c r="B9346" s="321" t="s">
        <v>19491</v>
      </c>
    </row>
    <row r="9347" spans="1:2">
      <c r="A9347" s="321" t="s">
        <v>19492</v>
      </c>
      <c r="B9347" s="321" t="s">
        <v>19493</v>
      </c>
    </row>
    <row r="9348" spans="1:2">
      <c r="A9348" s="321" t="s">
        <v>19494</v>
      </c>
      <c r="B9348" s="321" t="s">
        <v>19495</v>
      </c>
    </row>
    <row r="9349" spans="1:2">
      <c r="A9349" s="321" t="s">
        <v>19496</v>
      </c>
      <c r="B9349" s="321" t="s">
        <v>19497</v>
      </c>
    </row>
    <row r="9350" spans="1:2">
      <c r="A9350" s="321" t="s">
        <v>19498</v>
      </c>
      <c r="B9350" s="321" t="s">
        <v>19499</v>
      </c>
    </row>
    <row r="9351" spans="1:2">
      <c r="A9351" s="321" t="s">
        <v>19500</v>
      </c>
      <c r="B9351" s="321" t="s">
        <v>19501</v>
      </c>
    </row>
    <row r="9352" spans="1:2">
      <c r="A9352" s="321" t="s">
        <v>19502</v>
      </c>
      <c r="B9352" s="321" t="s">
        <v>19503</v>
      </c>
    </row>
    <row r="9353" spans="1:2">
      <c r="A9353" s="321" t="s">
        <v>19504</v>
      </c>
      <c r="B9353" s="321" t="s">
        <v>19505</v>
      </c>
    </row>
    <row r="9354" spans="1:2">
      <c r="A9354" s="321" t="s">
        <v>19506</v>
      </c>
      <c r="B9354" s="321" t="s">
        <v>19507</v>
      </c>
    </row>
    <row r="9355" spans="1:2">
      <c r="A9355" s="321" t="s">
        <v>19508</v>
      </c>
      <c r="B9355" s="321" t="s">
        <v>19509</v>
      </c>
    </row>
    <row r="9356" spans="1:2">
      <c r="A9356" s="321" t="s">
        <v>19510</v>
      </c>
      <c r="B9356" s="321" t="s">
        <v>19511</v>
      </c>
    </row>
    <row r="9357" spans="1:2">
      <c r="A9357" s="321" t="s">
        <v>19512</v>
      </c>
      <c r="B9357" s="321" t="s">
        <v>19513</v>
      </c>
    </row>
    <row r="9358" spans="1:2">
      <c r="A9358" s="321" t="s">
        <v>19514</v>
      </c>
      <c r="B9358" s="321" t="s">
        <v>19515</v>
      </c>
    </row>
    <row r="9359" spans="1:2">
      <c r="A9359" s="321" t="s">
        <v>19516</v>
      </c>
      <c r="B9359" s="321" t="s">
        <v>19517</v>
      </c>
    </row>
    <row r="9360" spans="1:2">
      <c r="A9360" s="321" t="s">
        <v>19518</v>
      </c>
      <c r="B9360" s="321" t="s">
        <v>19519</v>
      </c>
    </row>
    <row r="9361" spans="1:2">
      <c r="A9361" s="321" t="s">
        <v>19520</v>
      </c>
      <c r="B9361" s="321" t="s">
        <v>19521</v>
      </c>
    </row>
    <row r="9362" spans="1:2">
      <c r="A9362" s="321" t="s">
        <v>19522</v>
      </c>
      <c r="B9362" s="321" t="s">
        <v>19523</v>
      </c>
    </row>
    <row r="9363" spans="1:2">
      <c r="A9363" s="321" t="s">
        <v>19524</v>
      </c>
      <c r="B9363" s="321" t="s">
        <v>19525</v>
      </c>
    </row>
    <row r="9364" spans="1:2">
      <c r="A9364" s="321" t="s">
        <v>19526</v>
      </c>
      <c r="B9364" s="321" t="s">
        <v>19527</v>
      </c>
    </row>
    <row r="9365" spans="1:2">
      <c r="A9365" s="321" t="s">
        <v>19528</v>
      </c>
      <c r="B9365" s="321" t="s">
        <v>19529</v>
      </c>
    </row>
    <row r="9366" spans="1:2">
      <c r="A9366" s="321" t="s">
        <v>19530</v>
      </c>
      <c r="B9366" s="321" t="s">
        <v>19531</v>
      </c>
    </row>
    <row r="9367" spans="1:2">
      <c r="A9367" s="321" t="s">
        <v>19532</v>
      </c>
      <c r="B9367" s="321" t="s">
        <v>19533</v>
      </c>
    </row>
    <row r="9368" spans="1:2">
      <c r="A9368" s="321" t="s">
        <v>19534</v>
      </c>
      <c r="B9368" s="321" t="s">
        <v>19535</v>
      </c>
    </row>
    <row r="9369" spans="1:2">
      <c r="A9369" s="321" t="s">
        <v>19536</v>
      </c>
      <c r="B9369" s="321" t="s">
        <v>19537</v>
      </c>
    </row>
    <row r="9370" spans="1:2">
      <c r="A9370" s="321" t="s">
        <v>19538</v>
      </c>
      <c r="B9370" s="321" t="s">
        <v>19539</v>
      </c>
    </row>
    <row r="9371" spans="1:2">
      <c r="A9371" s="321" t="s">
        <v>19540</v>
      </c>
      <c r="B9371" s="321" t="s">
        <v>19541</v>
      </c>
    </row>
    <row r="9372" spans="1:2">
      <c r="A9372" s="321" t="s">
        <v>19542</v>
      </c>
      <c r="B9372" s="321" t="s">
        <v>19543</v>
      </c>
    </row>
    <row r="9373" spans="1:2">
      <c r="A9373" s="321" t="s">
        <v>19544</v>
      </c>
      <c r="B9373" s="321" t="s">
        <v>19545</v>
      </c>
    </row>
    <row r="9374" spans="1:2">
      <c r="A9374" s="321" t="s">
        <v>19546</v>
      </c>
      <c r="B9374" s="321" t="s">
        <v>19547</v>
      </c>
    </row>
    <row r="9375" spans="1:2">
      <c r="A9375" s="321" t="s">
        <v>19548</v>
      </c>
      <c r="B9375" s="321" t="s">
        <v>19549</v>
      </c>
    </row>
    <row r="9376" spans="1:2">
      <c r="A9376" s="321" t="s">
        <v>19550</v>
      </c>
      <c r="B9376" s="321" t="s">
        <v>19551</v>
      </c>
    </row>
    <row r="9377" spans="1:2">
      <c r="A9377" s="321" t="s">
        <v>19552</v>
      </c>
      <c r="B9377" s="321" t="s">
        <v>19553</v>
      </c>
    </row>
    <row r="9378" spans="1:2">
      <c r="A9378" s="321" t="s">
        <v>19554</v>
      </c>
      <c r="B9378" s="321" t="s">
        <v>19555</v>
      </c>
    </row>
    <row r="9379" spans="1:2">
      <c r="A9379" s="321" t="s">
        <v>19556</v>
      </c>
      <c r="B9379" s="321" t="s">
        <v>19557</v>
      </c>
    </row>
    <row r="9380" spans="1:2">
      <c r="A9380" s="321" t="s">
        <v>19558</v>
      </c>
      <c r="B9380" s="321" t="s">
        <v>19559</v>
      </c>
    </row>
    <row r="9381" spans="1:2">
      <c r="A9381" s="321" t="s">
        <v>19560</v>
      </c>
      <c r="B9381" s="321" t="s">
        <v>19561</v>
      </c>
    </row>
    <row r="9382" spans="1:2">
      <c r="A9382" s="321" t="s">
        <v>19562</v>
      </c>
      <c r="B9382" s="321" t="s">
        <v>19563</v>
      </c>
    </row>
    <row r="9383" spans="1:2">
      <c r="A9383" s="321" t="s">
        <v>19564</v>
      </c>
      <c r="B9383" s="321" t="s">
        <v>19565</v>
      </c>
    </row>
    <row r="9384" spans="1:2">
      <c r="A9384" s="321" t="s">
        <v>19566</v>
      </c>
      <c r="B9384" s="321" t="s">
        <v>19567</v>
      </c>
    </row>
    <row r="9385" spans="1:2">
      <c r="A9385" s="321" t="s">
        <v>19568</v>
      </c>
      <c r="B9385" s="321" t="s">
        <v>19569</v>
      </c>
    </row>
    <row r="9386" spans="1:2">
      <c r="A9386" s="321" t="s">
        <v>19570</v>
      </c>
      <c r="B9386" s="321" t="s">
        <v>19571</v>
      </c>
    </row>
    <row r="9387" spans="1:2">
      <c r="A9387" s="321" t="s">
        <v>19572</v>
      </c>
      <c r="B9387" s="321" t="s">
        <v>19573</v>
      </c>
    </row>
    <row r="9388" spans="1:2">
      <c r="A9388" s="321" t="s">
        <v>19574</v>
      </c>
      <c r="B9388" s="321" t="s">
        <v>19575</v>
      </c>
    </row>
    <row r="9389" spans="1:2">
      <c r="A9389" s="321" t="s">
        <v>19576</v>
      </c>
      <c r="B9389" s="321" t="s">
        <v>19577</v>
      </c>
    </row>
    <row r="9390" spans="1:2">
      <c r="A9390" s="321" t="s">
        <v>19578</v>
      </c>
      <c r="B9390" s="321" t="s">
        <v>19579</v>
      </c>
    </row>
    <row r="9391" spans="1:2">
      <c r="A9391" s="321" t="s">
        <v>19580</v>
      </c>
      <c r="B9391" s="321" t="s">
        <v>19581</v>
      </c>
    </row>
    <row r="9392" spans="1:2">
      <c r="A9392" s="321" t="s">
        <v>19582</v>
      </c>
      <c r="B9392" s="321" t="s">
        <v>19583</v>
      </c>
    </row>
    <row r="9393" spans="1:2">
      <c r="A9393" s="321" t="s">
        <v>19584</v>
      </c>
      <c r="B9393" s="321" t="s">
        <v>19585</v>
      </c>
    </row>
    <row r="9394" spans="1:2">
      <c r="A9394" s="321" t="s">
        <v>19586</v>
      </c>
      <c r="B9394" s="321" t="s">
        <v>19587</v>
      </c>
    </row>
    <row r="9395" spans="1:2">
      <c r="A9395" s="321" t="s">
        <v>19588</v>
      </c>
      <c r="B9395" s="321" t="s">
        <v>19589</v>
      </c>
    </row>
    <row r="9396" spans="1:2">
      <c r="A9396" s="321" t="s">
        <v>19590</v>
      </c>
      <c r="B9396" s="321" t="s">
        <v>19591</v>
      </c>
    </row>
    <row r="9397" spans="1:2">
      <c r="A9397" s="321" t="s">
        <v>19592</v>
      </c>
      <c r="B9397" s="321" t="s">
        <v>19593</v>
      </c>
    </row>
    <row r="9398" spans="1:2">
      <c r="A9398" s="321" t="s">
        <v>19594</v>
      </c>
      <c r="B9398" s="321" t="s">
        <v>19595</v>
      </c>
    </row>
    <row r="9399" spans="1:2">
      <c r="A9399" s="321" t="s">
        <v>19596</v>
      </c>
      <c r="B9399" s="321" t="s">
        <v>19597</v>
      </c>
    </row>
    <row r="9400" spans="1:2">
      <c r="A9400" s="321" t="s">
        <v>19598</v>
      </c>
      <c r="B9400" s="321" t="s">
        <v>19599</v>
      </c>
    </row>
    <row r="9401" spans="1:2">
      <c r="A9401" s="321" t="s">
        <v>19600</v>
      </c>
      <c r="B9401" s="321" t="s">
        <v>19601</v>
      </c>
    </row>
    <row r="9402" spans="1:2">
      <c r="A9402" s="321" t="s">
        <v>19602</v>
      </c>
      <c r="B9402" s="321" t="s">
        <v>19603</v>
      </c>
    </row>
    <row r="9403" spans="1:2">
      <c r="A9403" s="321" t="s">
        <v>19604</v>
      </c>
      <c r="B9403" s="321" t="s">
        <v>19605</v>
      </c>
    </row>
    <row r="9404" spans="1:2">
      <c r="A9404" s="321" t="s">
        <v>19606</v>
      </c>
      <c r="B9404" s="321" t="s">
        <v>19607</v>
      </c>
    </row>
    <row r="9405" spans="1:2">
      <c r="A9405" s="321" t="s">
        <v>19608</v>
      </c>
      <c r="B9405" s="321" t="s">
        <v>19609</v>
      </c>
    </row>
    <row r="9406" spans="1:2">
      <c r="A9406" s="321" t="s">
        <v>19610</v>
      </c>
      <c r="B9406" s="321" t="s">
        <v>19611</v>
      </c>
    </row>
    <row r="9407" spans="1:2">
      <c r="A9407" s="321" t="s">
        <v>19612</v>
      </c>
      <c r="B9407" s="321" t="s">
        <v>19613</v>
      </c>
    </row>
    <row r="9408" spans="1:2">
      <c r="A9408" s="321" t="s">
        <v>19614</v>
      </c>
      <c r="B9408" s="321" t="s">
        <v>19615</v>
      </c>
    </row>
    <row r="9409" spans="1:2">
      <c r="A9409" s="321" t="s">
        <v>19616</v>
      </c>
      <c r="B9409" s="321" t="s">
        <v>19617</v>
      </c>
    </row>
    <row r="9410" spans="1:2">
      <c r="A9410" s="321" t="s">
        <v>19618</v>
      </c>
      <c r="B9410" s="321" t="s">
        <v>19619</v>
      </c>
    </row>
    <row r="9411" spans="1:2">
      <c r="A9411" s="321" t="s">
        <v>19620</v>
      </c>
      <c r="B9411" s="321" t="s">
        <v>19621</v>
      </c>
    </row>
    <row r="9412" spans="1:2">
      <c r="A9412" s="395" t="s">
        <v>19622</v>
      </c>
      <c r="B9412" s="321" t="s">
        <v>19623</v>
      </c>
    </row>
    <row r="9413" spans="1:2">
      <c r="A9413" s="395"/>
      <c r="B9413" s="321" t="s">
        <v>19624</v>
      </c>
    </row>
    <row r="9414" spans="1:2">
      <c r="A9414" s="321" t="s">
        <v>19625</v>
      </c>
      <c r="B9414" s="321" t="s">
        <v>19626</v>
      </c>
    </row>
    <row r="9415" spans="1:2">
      <c r="A9415" s="395" t="s">
        <v>19627</v>
      </c>
      <c r="B9415" s="321" t="s">
        <v>19628</v>
      </c>
    </row>
    <row r="9416" spans="1:2">
      <c r="A9416" s="395"/>
      <c r="B9416" s="321" t="s">
        <v>19629</v>
      </c>
    </row>
    <row r="9417" spans="1:2">
      <c r="A9417" s="321" t="s">
        <v>19630</v>
      </c>
      <c r="B9417" s="321" t="s">
        <v>19631</v>
      </c>
    </row>
    <row r="9418" spans="1:2">
      <c r="A9418" s="321" t="s">
        <v>19632</v>
      </c>
      <c r="B9418" s="321" t="s">
        <v>19633</v>
      </c>
    </row>
    <row r="9419" spans="1:2">
      <c r="A9419" s="321" t="s">
        <v>19634</v>
      </c>
      <c r="B9419" s="321" t="s">
        <v>19635</v>
      </c>
    </row>
    <row r="9420" spans="1:2">
      <c r="A9420" s="321" t="s">
        <v>19636</v>
      </c>
      <c r="B9420" s="321" t="s">
        <v>19637</v>
      </c>
    </row>
    <row r="9421" spans="1:2">
      <c r="A9421" s="321" t="s">
        <v>19638</v>
      </c>
      <c r="B9421" s="321" t="s">
        <v>19639</v>
      </c>
    </row>
    <row r="9422" spans="1:2">
      <c r="A9422" s="321" t="s">
        <v>19640</v>
      </c>
      <c r="B9422" s="321" t="s">
        <v>19641</v>
      </c>
    </row>
    <row r="9423" spans="1:2">
      <c r="A9423" s="321" t="s">
        <v>19642</v>
      </c>
      <c r="B9423" s="321" t="s">
        <v>19643</v>
      </c>
    </row>
    <row r="9424" spans="1:2">
      <c r="A9424" s="321" t="s">
        <v>19644</v>
      </c>
      <c r="B9424" s="321" t="s">
        <v>19645</v>
      </c>
    </row>
    <row r="9425" spans="1:2">
      <c r="A9425" s="321" t="s">
        <v>19646</v>
      </c>
      <c r="B9425" s="321" t="s">
        <v>19647</v>
      </c>
    </row>
    <row r="9426" spans="1:2">
      <c r="A9426" s="321" t="s">
        <v>19648</v>
      </c>
      <c r="B9426" s="321" t="s">
        <v>19649</v>
      </c>
    </row>
    <row r="9427" spans="1:2">
      <c r="A9427" s="321" t="s">
        <v>19650</v>
      </c>
      <c r="B9427" s="321" t="s">
        <v>19651</v>
      </c>
    </row>
    <row r="9428" spans="1:2">
      <c r="A9428" s="321" t="s">
        <v>19652</v>
      </c>
      <c r="B9428" s="321" t="s">
        <v>19653</v>
      </c>
    </row>
    <row r="9429" spans="1:2">
      <c r="A9429" s="321" t="s">
        <v>19654</v>
      </c>
      <c r="B9429" s="321" t="s">
        <v>19655</v>
      </c>
    </row>
    <row r="9430" spans="1:2">
      <c r="A9430" s="321" t="s">
        <v>19656</v>
      </c>
      <c r="B9430" s="321" t="s">
        <v>19657</v>
      </c>
    </row>
    <row r="9431" spans="1:2">
      <c r="A9431" s="321" t="s">
        <v>19658</v>
      </c>
      <c r="B9431" s="321" t="s">
        <v>19659</v>
      </c>
    </row>
    <row r="9432" spans="1:2">
      <c r="A9432" s="321" t="s">
        <v>19660</v>
      </c>
      <c r="B9432" s="321" t="s">
        <v>19661</v>
      </c>
    </row>
    <row r="9433" spans="1:2">
      <c r="A9433" s="321" t="s">
        <v>19662</v>
      </c>
      <c r="B9433" s="321" t="s">
        <v>19663</v>
      </c>
    </row>
    <row r="9434" spans="1:2">
      <c r="A9434" s="321" t="s">
        <v>19664</v>
      </c>
      <c r="B9434" s="321" t="s">
        <v>19665</v>
      </c>
    </row>
    <row r="9435" spans="1:2">
      <c r="A9435" s="321" t="s">
        <v>19666</v>
      </c>
      <c r="B9435" s="321" t="s">
        <v>19667</v>
      </c>
    </row>
    <row r="9436" spans="1:2">
      <c r="A9436" s="321" t="s">
        <v>19668</v>
      </c>
      <c r="B9436" s="321" t="s">
        <v>19669</v>
      </c>
    </row>
    <row r="9437" spans="1:2">
      <c r="A9437" s="321" t="s">
        <v>19670</v>
      </c>
      <c r="B9437" s="321" t="s">
        <v>19671</v>
      </c>
    </row>
    <row r="9438" spans="1:2">
      <c r="A9438" s="321" t="s">
        <v>19672</v>
      </c>
      <c r="B9438" s="321" t="s">
        <v>19673</v>
      </c>
    </row>
    <row r="9439" spans="1:2">
      <c r="A9439" s="321" t="s">
        <v>19674</v>
      </c>
      <c r="B9439" s="321" t="s">
        <v>19675</v>
      </c>
    </row>
    <row r="9440" spans="1:2">
      <c r="A9440" s="321" t="s">
        <v>19676</v>
      </c>
      <c r="B9440" s="321" t="s">
        <v>19677</v>
      </c>
    </row>
    <row r="9441" spans="1:2">
      <c r="A9441" s="321" t="s">
        <v>19678</v>
      </c>
      <c r="B9441" s="321" t="s">
        <v>19679</v>
      </c>
    </row>
    <row r="9442" spans="1:2">
      <c r="A9442" s="321" t="s">
        <v>19680</v>
      </c>
      <c r="B9442" s="321" t="s">
        <v>19681</v>
      </c>
    </row>
    <row r="9443" spans="1:2">
      <c r="A9443" s="321" t="s">
        <v>19682</v>
      </c>
      <c r="B9443" s="321" t="s">
        <v>19683</v>
      </c>
    </row>
    <row r="9444" spans="1:2">
      <c r="A9444" s="321" t="s">
        <v>19684</v>
      </c>
      <c r="B9444" s="321" t="s">
        <v>19685</v>
      </c>
    </row>
    <row r="9445" spans="1:2">
      <c r="A9445" s="321" t="s">
        <v>19686</v>
      </c>
      <c r="B9445" s="321" t="s">
        <v>19687</v>
      </c>
    </row>
    <row r="9446" spans="1:2">
      <c r="A9446" s="321" t="s">
        <v>19688</v>
      </c>
      <c r="B9446" s="321" t="s">
        <v>19689</v>
      </c>
    </row>
    <row r="9447" spans="1:2">
      <c r="A9447" s="321" t="s">
        <v>19690</v>
      </c>
      <c r="B9447" s="321" t="s">
        <v>19691</v>
      </c>
    </row>
    <row r="9448" spans="1:2">
      <c r="A9448" s="321" t="s">
        <v>19692</v>
      </c>
      <c r="B9448" s="321" t="s">
        <v>19693</v>
      </c>
    </row>
    <row r="9449" spans="1:2">
      <c r="A9449" s="321" t="s">
        <v>19694</v>
      </c>
      <c r="B9449" s="321" t="s">
        <v>19695</v>
      </c>
    </row>
    <row r="9450" spans="1:2">
      <c r="A9450" s="321" t="s">
        <v>19696</v>
      </c>
      <c r="B9450" s="321" t="s">
        <v>19697</v>
      </c>
    </row>
    <row r="9451" spans="1:2">
      <c r="A9451" s="321" t="s">
        <v>19698</v>
      </c>
      <c r="B9451" s="321" t="s">
        <v>19699</v>
      </c>
    </row>
    <row r="9452" spans="1:2">
      <c r="A9452" s="321" t="s">
        <v>19700</v>
      </c>
      <c r="B9452" s="321" t="s">
        <v>19701</v>
      </c>
    </row>
    <row r="9453" spans="1:2">
      <c r="A9453" s="321" t="s">
        <v>19702</v>
      </c>
      <c r="B9453" s="321" t="s">
        <v>19703</v>
      </c>
    </row>
    <row r="9454" spans="1:2">
      <c r="A9454" s="321" t="s">
        <v>19704</v>
      </c>
      <c r="B9454" s="321" t="s">
        <v>19705</v>
      </c>
    </row>
    <row r="9455" spans="1:2">
      <c r="A9455" s="321" t="s">
        <v>19706</v>
      </c>
      <c r="B9455" s="321" t="s">
        <v>19707</v>
      </c>
    </row>
    <row r="9456" spans="1:2">
      <c r="A9456" s="321" t="s">
        <v>19708</v>
      </c>
      <c r="B9456" s="321" t="s">
        <v>19709</v>
      </c>
    </row>
    <row r="9457" spans="1:2">
      <c r="A9457" s="321" t="s">
        <v>19710</v>
      </c>
      <c r="B9457" s="321" t="s">
        <v>19711</v>
      </c>
    </row>
    <row r="9458" spans="1:2">
      <c r="A9458" s="321" t="s">
        <v>19712</v>
      </c>
      <c r="B9458" s="321" t="s">
        <v>19713</v>
      </c>
    </row>
    <row r="9459" spans="1:2">
      <c r="A9459" s="321" t="s">
        <v>19714</v>
      </c>
      <c r="B9459" s="321" t="s">
        <v>19715</v>
      </c>
    </row>
    <row r="9460" spans="1:2">
      <c r="A9460" s="321" t="s">
        <v>19716</v>
      </c>
      <c r="B9460" s="321" t="s">
        <v>19717</v>
      </c>
    </row>
    <row r="9461" spans="1:2">
      <c r="A9461" s="321" t="s">
        <v>19718</v>
      </c>
      <c r="B9461" s="321" t="s">
        <v>19719</v>
      </c>
    </row>
    <row r="9462" spans="1:2">
      <c r="A9462" s="321" t="s">
        <v>19720</v>
      </c>
      <c r="B9462" s="321" t="s">
        <v>19721</v>
      </c>
    </row>
    <row r="9463" spans="1:2">
      <c r="A9463" s="321" t="s">
        <v>19722</v>
      </c>
      <c r="B9463" s="321" t="s">
        <v>19723</v>
      </c>
    </row>
    <row r="9464" spans="1:2">
      <c r="A9464" s="321" t="s">
        <v>19724</v>
      </c>
      <c r="B9464" s="321" t="s">
        <v>19725</v>
      </c>
    </row>
    <row r="9465" spans="1:2">
      <c r="A9465" s="321" t="s">
        <v>19726</v>
      </c>
      <c r="B9465" s="321" t="s">
        <v>19727</v>
      </c>
    </row>
    <row r="9466" spans="1:2">
      <c r="A9466" s="321" t="s">
        <v>19728</v>
      </c>
      <c r="B9466" s="321" t="s">
        <v>19729</v>
      </c>
    </row>
    <row r="9467" spans="1:2">
      <c r="A9467" s="321" t="s">
        <v>19730</v>
      </c>
      <c r="B9467" s="321" t="s">
        <v>19731</v>
      </c>
    </row>
    <row r="9468" spans="1:2">
      <c r="A9468" s="321" t="s">
        <v>19732</v>
      </c>
      <c r="B9468" s="321" t="s">
        <v>19733</v>
      </c>
    </row>
    <row r="9469" spans="1:2">
      <c r="A9469" s="321" t="s">
        <v>19734</v>
      </c>
      <c r="B9469" s="321" t="s">
        <v>19735</v>
      </c>
    </row>
    <row r="9470" spans="1:2">
      <c r="A9470" s="321" t="s">
        <v>19736</v>
      </c>
      <c r="B9470" s="321" t="s">
        <v>19737</v>
      </c>
    </row>
    <row r="9471" spans="1:2">
      <c r="A9471" s="321" t="s">
        <v>19738</v>
      </c>
      <c r="B9471" s="321" t="s">
        <v>19739</v>
      </c>
    </row>
    <row r="9472" spans="1:2">
      <c r="A9472" s="321" t="s">
        <v>19740</v>
      </c>
      <c r="B9472" s="321" t="s">
        <v>19741</v>
      </c>
    </row>
    <row r="9473" spans="1:2">
      <c r="A9473" s="321" t="s">
        <v>19742</v>
      </c>
      <c r="B9473" s="321" t="s">
        <v>19743</v>
      </c>
    </row>
    <row r="9474" spans="1:2">
      <c r="A9474" s="321" t="s">
        <v>19744</v>
      </c>
      <c r="B9474" s="321" t="s">
        <v>19745</v>
      </c>
    </row>
    <row r="9475" spans="1:2">
      <c r="A9475" s="321" t="s">
        <v>19746</v>
      </c>
      <c r="B9475" s="321" t="s">
        <v>19747</v>
      </c>
    </row>
    <row r="9476" spans="1:2">
      <c r="A9476" s="321" t="s">
        <v>19748</v>
      </c>
      <c r="B9476" s="321" t="s">
        <v>19749</v>
      </c>
    </row>
    <row r="9477" spans="1:2">
      <c r="A9477" s="321" t="s">
        <v>19750</v>
      </c>
      <c r="B9477" s="321" t="s">
        <v>19751</v>
      </c>
    </row>
    <row r="9478" spans="1:2">
      <c r="A9478" s="321" t="s">
        <v>19752</v>
      </c>
      <c r="B9478" s="321" t="s">
        <v>19753</v>
      </c>
    </row>
    <row r="9479" spans="1:2">
      <c r="A9479" s="321" t="s">
        <v>19754</v>
      </c>
      <c r="B9479" s="321" t="s">
        <v>19755</v>
      </c>
    </row>
    <row r="9480" spans="1:2">
      <c r="A9480" s="321" t="s">
        <v>19756</v>
      </c>
      <c r="B9480" s="321" t="s">
        <v>19757</v>
      </c>
    </row>
    <row r="9481" spans="1:2">
      <c r="A9481" s="321" t="s">
        <v>19758</v>
      </c>
      <c r="B9481" s="321" t="s">
        <v>19759</v>
      </c>
    </row>
    <row r="9482" spans="1:2">
      <c r="A9482" s="321" t="s">
        <v>19760</v>
      </c>
      <c r="B9482" s="321" t="s">
        <v>19761</v>
      </c>
    </row>
    <row r="9483" spans="1:2">
      <c r="A9483" s="321" t="s">
        <v>19762</v>
      </c>
      <c r="B9483" s="321" t="s">
        <v>19763</v>
      </c>
    </row>
    <row r="9484" spans="1:2">
      <c r="A9484" s="321" t="s">
        <v>19764</v>
      </c>
      <c r="B9484" s="321" t="s">
        <v>19765</v>
      </c>
    </row>
    <row r="9485" spans="1:2">
      <c r="A9485" s="321" t="s">
        <v>19766</v>
      </c>
      <c r="B9485" s="321" t="s">
        <v>19767</v>
      </c>
    </row>
    <row r="9486" spans="1:2">
      <c r="A9486" s="321" t="s">
        <v>19768</v>
      </c>
      <c r="B9486" s="321" t="s">
        <v>19769</v>
      </c>
    </row>
    <row r="9487" spans="1:2">
      <c r="A9487" s="321" t="s">
        <v>19770</v>
      </c>
      <c r="B9487" s="321" t="s">
        <v>19771</v>
      </c>
    </row>
    <row r="9488" spans="1:2">
      <c r="A9488" s="321" t="s">
        <v>19772</v>
      </c>
      <c r="B9488" s="321" t="s">
        <v>19773</v>
      </c>
    </row>
    <row r="9489" spans="1:2">
      <c r="A9489" s="321" t="s">
        <v>19774</v>
      </c>
      <c r="B9489" s="321" t="s">
        <v>19775</v>
      </c>
    </row>
    <row r="9490" spans="1:2">
      <c r="A9490" s="321" t="s">
        <v>19776</v>
      </c>
      <c r="B9490" s="321" t="s">
        <v>19777</v>
      </c>
    </row>
    <row r="9491" spans="1:2">
      <c r="A9491" s="321" t="s">
        <v>19778</v>
      </c>
      <c r="B9491" s="321" t="s">
        <v>19779</v>
      </c>
    </row>
    <row r="9492" spans="1:2">
      <c r="A9492" s="321" t="s">
        <v>19780</v>
      </c>
      <c r="B9492" s="321" t="s">
        <v>19781</v>
      </c>
    </row>
    <row r="9493" spans="1:2">
      <c r="A9493" s="321" t="s">
        <v>19782</v>
      </c>
      <c r="B9493" s="321" t="s">
        <v>19783</v>
      </c>
    </row>
    <row r="9494" spans="1:2">
      <c r="A9494" s="321" t="s">
        <v>19784</v>
      </c>
      <c r="B9494" s="321" t="s">
        <v>19785</v>
      </c>
    </row>
    <row r="9495" spans="1:2">
      <c r="A9495" s="321" t="s">
        <v>19786</v>
      </c>
      <c r="B9495" s="321" t="s">
        <v>19787</v>
      </c>
    </row>
    <row r="9496" spans="1:2">
      <c r="A9496" s="321" t="s">
        <v>19788</v>
      </c>
      <c r="B9496" s="321" t="s">
        <v>19789</v>
      </c>
    </row>
    <row r="9497" spans="1:2">
      <c r="A9497" s="321" t="s">
        <v>19790</v>
      </c>
      <c r="B9497" s="321" t="s">
        <v>19791</v>
      </c>
    </row>
    <row r="9498" spans="1:2">
      <c r="A9498" s="321" t="s">
        <v>19792</v>
      </c>
      <c r="B9498" s="321" t="s">
        <v>19793</v>
      </c>
    </row>
    <row r="9499" spans="1:2">
      <c r="A9499" s="321" t="s">
        <v>19794</v>
      </c>
      <c r="B9499" s="321" t="s">
        <v>19795</v>
      </c>
    </row>
    <row r="9500" spans="1:2">
      <c r="A9500" s="321" t="s">
        <v>19796</v>
      </c>
      <c r="B9500" s="321" t="s">
        <v>19797</v>
      </c>
    </row>
    <row r="9501" spans="1:2">
      <c r="A9501" s="321" t="s">
        <v>19798</v>
      </c>
      <c r="B9501" s="321" t="s">
        <v>19799</v>
      </c>
    </row>
    <row r="9502" spans="1:2">
      <c r="A9502" s="321" t="s">
        <v>19800</v>
      </c>
      <c r="B9502" s="321" t="s">
        <v>19801</v>
      </c>
    </row>
    <row r="9503" spans="1:2">
      <c r="A9503" s="321" t="s">
        <v>19802</v>
      </c>
      <c r="B9503" s="321" t="s">
        <v>19803</v>
      </c>
    </row>
    <row r="9504" spans="1:2">
      <c r="A9504" s="321" t="s">
        <v>19804</v>
      </c>
      <c r="B9504" s="321" t="s">
        <v>19805</v>
      </c>
    </row>
    <row r="9505" spans="1:2">
      <c r="A9505" s="321" t="s">
        <v>19806</v>
      </c>
      <c r="B9505" s="321" t="s">
        <v>19807</v>
      </c>
    </row>
    <row r="9506" spans="1:2">
      <c r="A9506" s="321" t="s">
        <v>19808</v>
      </c>
      <c r="B9506" s="321" t="s">
        <v>19809</v>
      </c>
    </row>
    <row r="9507" spans="1:2">
      <c r="A9507" s="321" t="s">
        <v>19810</v>
      </c>
      <c r="B9507" s="321" t="s">
        <v>19811</v>
      </c>
    </row>
    <row r="9508" spans="1:2">
      <c r="A9508" s="321" t="s">
        <v>19812</v>
      </c>
      <c r="B9508" s="321" t="s">
        <v>19813</v>
      </c>
    </row>
    <row r="9509" spans="1:2">
      <c r="A9509" s="321" t="s">
        <v>19814</v>
      </c>
      <c r="B9509" s="321" t="s">
        <v>19815</v>
      </c>
    </row>
    <row r="9510" spans="1:2">
      <c r="A9510" s="321" t="s">
        <v>19816</v>
      </c>
      <c r="B9510" s="321" t="s">
        <v>19817</v>
      </c>
    </row>
    <row r="9511" spans="1:2">
      <c r="A9511" s="321" t="s">
        <v>19818</v>
      </c>
      <c r="B9511" s="321" t="s">
        <v>19819</v>
      </c>
    </row>
    <row r="9512" spans="1:2">
      <c r="A9512" s="321" t="s">
        <v>19820</v>
      </c>
      <c r="B9512" s="321" t="s">
        <v>19821</v>
      </c>
    </row>
    <row r="9513" spans="1:2">
      <c r="A9513" s="321" t="s">
        <v>19822</v>
      </c>
      <c r="B9513" s="321" t="s">
        <v>19823</v>
      </c>
    </row>
    <row r="9514" spans="1:2">
      <c r="A9514" s="321" t="s">
        <v>19824</v>
      </c>
      <c r="B9514" s="321" t="s">
        <v>19825</v>
      </c>
    </row>
    <row r="9515" spans="1:2">
      <c r="A9515" s="321" t="s">
        <v>19826</v>
      </c>
      <c r="B9515" s="321" t="s">
        <v>19827</v>
      </c>
    </row>
    <row r="9516" spans="1:2">
      <c r="A9516" s="321" t="s">
        <v>19828</v>
      </c>
      <c r="B9516" s="321" t="s">
        <v>19829</v>
      </c>
    </row>
    <row r="9517" spans="1:2">
      <c r="A9517" s="321" t="s">
        <v>19830</v>
      </c>
      <c r="B9517" s="321" t="s">
        <v>19831</v>
      </c>
    </row>
    <row r="9518" spans="1:2">
      <c r="A9518" s="321" t="s">
        <v>19832</v>
      </c>
      <c r="B9518" s="321" t="s">
        <v>19833</v>
      </c>
    </row>
    <row r="9519" spans="1:2">
      <c r="A9519" s="321" t="s">
        <v>19834</v>
      </c>
      <c r="B9519" s="321" t="s">
        <v>19835</v>
      </c>
    </row>
    <row r="9520" spans="1:2">
      <c r="A9520" s="321" t="s">
        <v>19836</v>
      </c>
      <c r="B9520" s="321" t="s">
        <v>19837</v>
      </c>
    </row>
    <row r="9521" spans="1:2">
      <c r="A9521" s="321" t="s">
        <v>19838</v>
      </c>
      <c r="B9521" s="321" t="s">
        <v>19839</v>
      </c>
    </row>
    <row r="9522" spans="1:2">
      <c r="A9522" s="321" t="s">
        <v>19840</v>
      </c>
      <c r="B9522" s="321" t="s">
        <v>19841</v>
      </c>
    </row>
    <row r="9523" spans="1:2">
      <c r="A9523" s="321" t="s">
        <v>19842</v>
      </c>
      <c r="B9523" s="321" t="s">
        <v>19843</v>
      </c>
    </row>
    <row r="9524" spans="1:2">
      <c r="A9524" s="321" t="s">
        <v>19844</v>
      </c>
      <c r="B9524" s="321" t="s">
        <v>19845</v>
      </c>
    </row>
    <row r="9525" spans="1:2">
      <c r="A9525" s="321" t="s">
        <v>19846</v>
      </c>
      <c r="B9525" s="321" t="s">
        <v>19847</v>
      </c>
    </row>
    <row r="9526" spans="1:2">
      <c r="A9526" s="321" t="s">
        <v>19848</v>
      </c>
      <c r="B9526" s="321" t="s">
        <v>19849</v>
      </c>
    </row>
    <row r="9527" spans="1:2">
      <c r="A9527" s="321" t="s">
        <v>19850</v>
      </c>
      <c r="B9527" s="321" t="s">
        <v>19851</v>
      </c>
    </row>
    <row r="9528" spans="1:2">
      <c r="A9528" s="321" t="s">
        <v>19852</v>
      </c>
      <c r="B9528" s="321" t="s">
        <v>19853</v>
      </c>
    </row>
    <row r="9529" spans="1:2">
      <c r="A9529" s="321" t="s">
        <v>19854</v>
      </c>
      <c r="B9529" s="321" t="s">
        <v>19855</v>
      </c>
    </row>
    <row r="9530" spans="1:2">
      <c r="A9530" s="321" t="s">
        <v>19856</v>
      </c>
      <c r="B9530" s="321" t="s">
        <v>19857</v>
      </c>
    </row>
    <row r="9531" spans="1:2">
      <c r="A9531" s="321" t="s">
        <v>19858</v>
      </c>
      <c r="B9531" s="321" t="s">
        <v>19859</v>
      </c>
    </row>
    <row r="9532" spans="1:2">
      <c r="A9532" s="321" t="s">
        <v>19860</v>
      </c>
      <c r="B9532" s="321" t="s">
        <v>19861</v>
      </c>
    </row>
    <row r="9533" spans="1:2">
      <c r="A9533" s="321" t="s">
        <v>19862</v>
      </c>
      <c r="B9533" s="321" t="s">
        <v>19863</v>
      </c>
    </row>
    <row r="9534" spans="1:2">
      <c r="A9534" s="321" t="s">
        <v>19864</v>
      </c>
      <c r="B9534" s="321" t="s">
        <v>19865</v>
      </c>
    </row>
    <row r="9535" spans="1:2">
      <c r="A9535" s="321" t="s">
        <v>19866</v>
      </c>
      <c r="B9535" s="321" t="s">
        <v>19867</v>
      </c>
    </row>
    <row r="9536" spans="1:2">
      <c r="A9536" s="321" t="s">
        <v>19868</v>
      </c>
      <c r="B9536" s="321" t="s">
        <v>19869</v>
      </c>
    </row>
    <row r="9537" spans="1:2">
      <c r="A9537" s="321" t="s">
        <v>19870</v>
      </c>
      <c r="B9537" s="321" t="s">
        <v>19871</v>
      </c>
    </row>
    <row r="9538" spans="1:2">
      <c r="A9538" s="321" t="s">
        <v>19872</v>
      </c>
      <c r="B9538" s="321" t="s">
        <v>19873</v>
      </c>
    </row>
    <row r="9539" spans="1:2">
      <c r="A9539" s="321" t="s">
        <v>19874</v>
      </c>
      <c r="B9539" s="321" t="s">
        <v>19875</v>
      </c>
    </row>
    <row r="9540" spans="1:2">
      <c r="A9540" s="321" t="s">
        <v>19876</v>
      </c>
      <c r="B9540" s="321" t="s">
        <v>19877</v>
      </c>
    </row>
    <row r="9541" spans="1:2">
      <c r="A9541" s="321" t="s">
        <v>19878</v>
      </c>
      <c r="B9541" s="321" t="s">
        <v>19879</v>
      </c>
    </row>
    <row r="9542" spans="1:2">
      <c r="A9542" s="321" t="s">
        <v>19880</v>
      </c>
      <c r="B9542" s="321" t="s">
        <v>19881</v>
      </c>
    </row>
    <row r="9543" spans="1:2">
      <c r="A9543" s="321" t="s">
        <v>19882</v>
      </c>
      <c r="B9543" s="321" t="s">
        <v>19883</v>
      </c>
    </row>
    <row r="9544" spans="1:2">
      <c r="A9544" s="321" t="s">
        <v>19884</v>
      </c>
      <c r="B9544" s="321" t="s">
        <v>19885</v>
      </c>
    </row>
    <row r="9545" spans="1:2">
      <c r="A9545" s="321" t="s">
        <v>19886</v>
      </c>
      <c r="B9545" s="321" t="s">
        <v>19887</v>
      </c>
    </row>
    <row r="9546" spans="1:2">
      <c r="A9546" s="321" t="s">
        <v>19888</v>
      </c>
      <c r="B9546" s="321" t="s">
        <v>19889</v>
      </c>
    </row>
    <row r="9547" spans="1:2">
      <c r="A9547" s="321" t="s">
        <v>19890</v>
      </c>
      <c r="B9547" s="321" t="s">
        <v>19891</v>
      </c>
    </row>
    <row r="9548" spans="1:2">
      <c r="A9548" s="321" t="s">
        <v>19892</v>
      </c>
      <c r="B9548" s="321" t="s">
        <v>19893</v>
      </c>
    </row>
    <row r="9549" spans="1:2">
      <c r="A9549" s="321" t="s">
        <v>19894</v>
      </c>
      <c r="B9549" s="321" t="s">
        <v>19895</v>
      </c>
    </row>
    <row r="9550" spans="1:2">
      <c r="A9550" s="321" t="s">
        <v>19896</v>
      </c>
      <c r="B9550" s="321" t="s">
        <v>19897</v>
      </c>
    </row>
    <row r="9551" spans="1:2">
      <c r="A9551" s="321" t="s">
        <v>19898</v>
      </c>
      <c r="B9551" s="321" t="s">
        <v>19899</v>
      </c>
    </row>
    <row r="9552" spans="1:2">
      <c r="A9552" s="321" t="s">
        <v>19900</v>
      </c>
      <c r="B9552" s="321" t="s">
        <v>19901</v>
      </c>
    </row>
    <row r="9553" spans="1:2">
      <c r="A9553" s="321" t="s">
        <v>19902</v>
      </c>
      <c r="B9553" s="321" t="s">
        <v>19903</v>
      </c>
    </row>
    <row r="9554" spans="1:2">
      <c r="A9554" s="321" t="s">
        <v>19904</v>
      </c>
      <c r="B9554" s="321" t="s">
        <v>19905</v>
      </c>
    </row>
    <row r="9555" spans="1:2">
      <c r="A9555" s="321" t="s">
        <v>19906</v>
      </c>
      <c r="B9555" s="321" t="s">
        <v>19907</v>
      </c>
    </row>
    <row r="9556" spans="1:2">
      <c r="A9556" s="321" t="s">
        <v>19908</v>
      </c>
      <c r="B9556" s="321" t="s">
        <v>19909</v>
      </c>
    </row>
    <row r="9557" spans="1:2">
      <c r="A9557" s="321" t="s">
        <v>19910</v>
      </c>
      <c r="B9557" s="321" t="s">
        <v>19911</v>
      </c>
    </row>
    <row r="9558" spans="1:2">
      <c r="A9558" s="321" t="s">
        <v>19912</v>
      </c>
      <c r="B9558" s="321" t="s">
        <v>19913</v>
      </c>
    </row>
    <row r="9559" spans="1:2">
      <c r="A9559" s="321" t="s">
        <v>19914</v>
      </c>
      <c r="B9559" s="321" t="s">
        <v>19915</v>
      </c>
    </row>
    <row r="9560" spans="1:2">
      <c r="A9560" s="321" t="s">
        <v>19914</v>
      </c>
      <c r="B9560" s="321" t="s">
        <v>19916</v>
      </c>
    </row>
    <row r="9561" spans="1:2">
      <c r="A9561" s="321" t="s">
        <v>19917</v>
      </c>
      <c r="B9561" s="321" t="s">
        <v>19918</v>
      </c>
    </row>
    <row r="9562" spans="1:2">
      <c r="A9562" s="321" t="s">
        <v>19919</v>
      </c>
      <c r="B9562" s="321" t="s">
        <v>19920</v>
      </c>
    </row>
    <row r="9563" spans="1:2">
      <c r="A9563" s="321" t="s">
        <v>19921</v>
      </c>
      <c r="B9563" s="321" t="s">
        <v>19922</v>
      </c>
    </row>
    <row r="9564" spans="1:2">
      <c r="A9564" s="321" t="s">
        <v>19923</v>
      </c>
      <c r="B9564" s="321" t="s">
        <v>19924</v>
      </c>
    </row>
    <row r="9565" spans="1:2">
      <c r="A9565" s="321" t="s">
        <v>19925</v>
      </c>
      <c r="B9565" s="321" t="s">
        <v>19885</v>
      </c>
    </row>
    <row r="9566" spans="1:2">
      <c r="A9566" s="321" t="s">
        <v>19926</v>
      </c>
      <c r="B9566" s="321" t="s">
        <v>19927</v>
      </c>
    </row>
    <row r="9567" spans="1:2">
      <c r="A9567" s="321" t="s">
        <v>19928</v>
      </c>
      <c r="B9567" s="321" t="s">
        <v>19929</v>
      </c>
    </row>
    <row r="9568" spans="1:2">
      <c r="A9568" s="321" t="s">
        <v>19930</v>
      </c>
      <c r="B9568" s="321" t="s">
        <v>19931</v>
      </c>
    </row>
    <row r="9569" spans="1:2">
      <c r="A9569" s="321" t="s">
        <v>19932</v>
      </c>
      <c r="B9569" s="321" t="s">
        <v>19933</v>
      </c>
    </row>
    <row r="9570" spans="1:2">
      <c r="A9570" s="321" t="s">
        <v>19934</v>
      </c>
      <c r="B9570" s="321" t="s">
        <v>19935</v>
      </c>
    </row>
    <row r="9571" spans="1:2">
      <c r="A9571" s="321" t="s">
        <v>19936</v>
      </c>
      <c r="B9571" s="321" t="s">
        <v>19937</v>
      </c>
    </row>
    <row r="9572" spans="1:2">
      <c r="A9572" s="321" t="s">
        <v>19938</v>
      </c>
      <c r="B9572" s="321" t="s">
        <v>19939</v>
      </c>
    </row>
    <row r="9573" spans="1:2">
      <c r="A9573" s="321" t="s">
        <v>19940</v>
      </c>
      <c r="B9573" s="321" t="s">
        <v>19941</v>
      </c>
    </row>
    <row r="9574" spans="1:2">
      <c r="A9574" s="321" t="s">
        <v>19942</v>
      </c>
      <c r="B9574" s="321" t="s">
        <v>19943</v>
      </c>
    </row>
    <row r="9575" spans="1:2">
      <c r="A9575" s="321" t="s">
        <v>19944</v>
      </c>
      <c r="B9575" s="321" t="s">
        <v>19945</v>
      </c>
    </row>
    <row r="9576" spans="1:2">
      <c r="A9576" s="321" t="s">
        <v>19946</v>
      </c>
      <c r="B9576" s="321" t="s">
        <v>19947</v>
      </c>
    </row>
    <row r="9577" spans="1:2">
      <c r="A9577" s="321" t="s">
        <v>19948</v>
      </c>
      <c r="B9577" s="321" t="s">
        <v>19949</v>
      </c>
    </row>
    <row r="9578" spans="1:2">
      <c r="A9578" s="321" t="s">
        <v>19950</v>
      </c>
      <c r="B9578" s="321" t="s">
        <v>19951</v>
      </c>
    </row>
    <row r="9579" spans="1:2">
      <c r="A9579" s="321" t="s">
        <v>19952</v>
      </c>
      <c r="B9579" s="321" t="s">
        <v>19953</v>
      </c>
    </row>
    <row r="9580" spans="1:2">
      <c r="A9580" s="321" t="s">
        <v>19954</v>
      </c>
      <c r="B9580" s="321" t="s">
        <v>19955</v>
      </c>
    </row>
    <row r="9581" spans="1:2">
      <c r="A9581" s="321" t="s">
        <v>19956</v>
      </c>
      <c r="B9581" s="321" t="s">
        <v>19957</v>
      </c>
    </row>
    <row r="9582" spans="1:2">
      <c r="A9582" s="321" t="s">
        <v>19958</v>
      </c>
      <c r="B9582" s="321" t="s">
        <v>19959</v>
      </c>
    </row>
    <row r="9583" spans="1:2">
      <c r="A9583" s="321" t="s">
        <v>19960</v>
      </c>
      <c r="B9583" s="321" t="s">
        <v>19961</v>
      </c>
    </row>
    <row r="9584" spans="1:2">
      <c r="A9584" s="321" t="s">
        <v>19962</v>
      </c>
      <c r="B9584" s="321" t="s">
        <v>19963</v>
      </c>
    </row>
    <row r="9585" spans="1:2">
      <c r="A9585" s="321" t="s">
        <v>19964</v>
      </c>
      <c r="B9585" s="321" t="s">
        <v>19965</v>
      </c>
    </row>
    <row r="9586" spans="1:2">
      <c r="A9586" s="321" t="s">
        <v>19966</v>
      </c>
      <c r="B9586" s="321" t="s">
        <v>19967</v>
      </c>
    </row>
    <row r="9587" spans="1:2">
      <c r="A9587" s="321" t="s">
        <v>19968</v>
      </c>
      <c r="B9587" s="321" t="s">
        <v>19969</v>
      </c>
    </row>
    <row r="9588" spans="1:2">
      <c r="A9588" s="321" t="s">
        <v>19970</v>
      </c>
      <c r="B9588" s="321" t="s">
        <v>19971</v>
      </c>
    </row>
    <row r="9589" spans="1:2">
      <c r="A9589" s="321" t="s">
        <v>19972</v>
      </c>
      <c r="B9589" s="321" t="s">
        <v>19973</v>
      </c>
    </row>
    <row r="9590" spans="1:2">
      <c r="A9590" s="321" t="s">
        <v>19974</v>
      </c>
      <c r="B9590" s="321" t="s">
        <v>19975</v>
      </c>
    </row>
    <row r="9591" spans="1:2">
      <c r="A9591" s="321" t="s">
        <v>19976</v>
      </c>
      <c r="B9591" s="321" t="s">
        <v>19977</v>
      </c>
    </row>
    <row r="9592" spans="1:2">
      <c r="A9592" s="396" t="s">
        <v>19978</v>
      </c>
      <c r="B9592" s="396"/>
    </row>
    <row r="9593" spans="1:2">
      <c r="A9593" s="321" t="s">
        <v>750</v>
      </c>
      <c r="B9593" s="321" t="s">
        <v>19979</v>
      </c>
    </row>
    <row r="9594" spans="1:2">
      <c r="A9594" s="321" t="s">
        <v>19980</v>
      </c>
      <c r="B9594" s="321" t="s">
        <v>19981</v>
      </c>
    </row>
    <row r="9595" spans="1:2">
      <c r="A9595" s="321" t="s">
        <v>19982</v>
      </c>
      <c r="B9595" s="321" t="s">
        <v>19983</v>
      </c>
    </row>
    <row r="9596" spans="1:2">
      <c r="A9596" s="321" t="s">
        <v>19984</v>
      </c>
      <c r="B9596" s="321" t="s">
        <v>19985</v>
      </c>
    </row>
    <row r="9597" spans="1:2">
      <c r="A9597" s="321" t="s">
        <v>19986</v>
      </c>
      <c r="B9597" s="321" t="s">
        <v>19987</v>
      </c>
    </row>
    <row r="9598" spans="1:2">
      <c r="A9598" s="321" t="s">
        <v>19988</v>
      </c>
      <c r="B9598" s="321" t="s">
        <v>19989</v>
      </c>
    </row>
    <row r="9599" spans="1:2">
      <c r="A9599" s="321" t="s">
        <v>19990</v>
      </c>
      <c r="B9599" s="321" t="s">
        <v>19991</v>
      </c>
    </row>
    <row r="9600" spans="1:2">
      <c r="A9600" s="321" t="s">
        <v>19992</v>
      </c>
      <c r="B9600" s="321" t="s">
        <v>19993</v>
      </c>
    </row>
    <row r="9601" spans="1:2">
      <c r="A9601" s="321" t="s">
        <v>19994</v>
      </c>
      <c r="B9601" s="321" t="s">
        <v>19995</v>
      </c>
    </row>
    <row r="9602" spans="1:2">
      <c r="A9602" s="321" t="s">
        <v>19996</v>
      </c>
      <c r="B9602" s="321" t="s">
        <v>19997</v>
      </c>
    </row>
    <row r="9603" spans="1:2">
      <c r="A9603" s="321" t="s">
        <v>19998</v>
      </c>
      <c r="B9603" s="321" t="s">
        <v>19999</v>
      </c>
    </row>
    <row r="9604" spans="1:2">
      <c r="A9604" s="321" t="s">
        <v>20000</v>
      </c>
      <c r="B9604" s="321" t="s">
        <v>20001</v>
      </c>
    </row>
    <row r="9605" spans="1:2">
      <c r="A9605" s="321" t="s">
        <v>20002</v>
      </c>
      <c r="B9605" s="321" t="s">
        <v>20003</v>
      </c>
    </row>
    <row r="9606" spans="1:2">
      <c r="A9606" s="321" t="s">
        <v>20004</v>
      </c>
      <c r="B9606" s="321" t="s">
        <v>20005</v>
      </c>
    </row>
    <row r="9607" spans="1:2">
      <c r="A9607" s="321" t="s">
        <v>20006</v>
      </c>
      <c r="B9607" s="321" t="s">
        <v>20007</v>
      </c>
    </row>
    <row r="9608" spans="1:2">
      <c r="A9608" s="321" t="s">
        <v>20008</v>
      </c>
      <c r="B9608" s="321" t="s">
        <v>20009</v>
      </c>
    </row>
    <row r="9609" spans="1:2">
      <c r="A9609" s="321" t="s">
        <v>20010</v>
      </c>
      <c r="B9609" s="321" t="s">
        <v>20011</v>
      </c>
    </row>
    <row r="9610" spans="1:2">
      <c r="A9610" s="321" t="s">
        <v>20012</v>
      </c>
      <c r="B9610" s="321" t="s">
        <v>437</v>
      </c>
    </row>
    <row r="9611" spans="1:2">
      <c r="A9611" s="321" t="s">
        <v>20013</v>
      </c>
      <c r="B9611" s="321" t="s">
        <v>20014</v>
      </c>
    </row>
    <row r="9612" spans="1:2">
      <c r="A9612" s="321" t="s">
        <v>20015</v>
      </c>
      <c r="B9612" s="321" t="s">
        <v>439</v>
      </c>
    </row>
    <row r="9613" spans="1:2">
      <c r="A9613" s="321" t="s">
        <v>20016</v>
      </c>
      <c r="B9613" s="321" t="s">
        <v>441</v>
      </c>
    </row>
    <row r="9614" spans="1:2">
      <c r="A9614" s="321" t="s">
        <v>20017</v>
      </c>
      <c r="B9614" s="321" t="s">
        <v>20018</v>
      </c>
    </row>
    <row r="9615" spans="1:2">
      <c r="A9615" s="321" t="s">
        <v>20019</v>
      </c>
      <c r="B9615" s="321" t="s">
        <v>20020</v>
      </c>
    </row>
    <row r="9616" spans="1:2">
      <c r="A9616" s="321" t="s">
        <v>20021</v>
      </c>
      <c r="B9616" s="321" t="s">
        <v>20022</v>
      </c>
    </row>
    <row r="9617" spans="1:2">
      <c r="A9617" s="321" t="s">
        <v>20023</v>
      </c>
      <c r="B9617" s="321" t="s">
        <v>20024</v>
      </c>
    </row>
    <row r="9618" spans="1:2">
      <c r="A9618" s="321" t="s">
        <v>20025</v>
      </c>
      <c r="B9618" s="321" t="s">
        <v>20026</v>
      </c>
    </row>
    <row r="9619" spans="1:2">
      <c r="A9619" s="321" t="s">
        <v>20027</v>
      </c>
      <c r="B9619" s="321" t="s">
        <v>20028</v>
      </c>
    </row>
    <row r="9620" spans="1:2">
      <c r="A9620" s="321" t="s">
        <v>20029</v>
      </c>
      <c r="B9620" s="321" t="s">
        <v>20030</v>
      </c>
    </row>
    <row r="9621" spans="1:2">
      <c r="A9621" s="321" t="s">
        <v>20031</v>
      </c>
      <c r="B9621" s="321" t="s">
        <v>20032</v>
      </c>
    </row>
    <row r="9622" spans="1:2">
      <c r="A9622" s="321" t="s">
        <v>20033</v>
      </c>
      <c r="B9622" s="321" t="s">
        <v>20034</v>
      </c>
    </row>
    <row r="9623" spans="1:2">
      <c r="A9623" s="321" t="s">
        <v>20035</v>
      </c>
      <c r="B9623" s="321" t="s">
        <v>20036</v>
      </c>
    </row>
    <row r="9624" spans="1:2">
      <c r="A9624" s="321" t="s">
        <v>20037</v>
      </c>
      <c r="B9624" s="321" t="s">
        <v>20038</v>
      </c>
    </row>
    <row r="9625" spans="1:2">
      <c r="A9625" s="321" t="s">
        <v>20039</v>
      </c>
      <c r="B9625" s="321" t="s">
        <v>20040</v>
      </c>
    </row>
    <row r="9626" spans="1:2">
      <c r="A9626" s="321" t="s">
        <v>20041</v>
      </c>
      <c r="B9626" s="321" t="s">
        <v>20042</v>
      </c>
    </row>
    <row r="9627" spans="1:2">
      <c r="A9627" s="321" t="s">
        <v>20043</v>
      </c>
      <c r="B9627" s="321" t="s">
        <v>20044</v>
      </c>
    </row>
    <row r="9628" spans="1:2">
      <c r="A9628" s="321" t="s">
        <v>20045</v>
      </c>
      <c r="B9628" s="321" t="s">
        <v>20046</v>
      </c>
    </row>
    <row r="9629" spans="1:2">
      <c r="A9629" s="321" t="s">
        <v>20047</v>
      </c>
      <c r="B9629" s="321" t="s">
        <v>20048</v>
      </c>
    </row>
    <row r="9630" spans="1:2">
      <c r="A9630" s="321" t="s">
        <v>20049</v>
      </c>
      <c r="B9630" s="321" t="s">
        <v>20050</v>
      </c>
    </row>
    <row r="9631" spans="1:2">
      <c r="A9631" s="321" t="s">
        <v>20051</v>
      </c>
      <c r="B9631" s="321" t="s">
        <v>20052</v>
      </c>
    </row>
    <row r="9632" spans="1:2">
      <c r="A9632" s="321" t="s">
        <v>20053</v>
      </c>
      <c r="B9632" s="321" t="s">
        <v>20054</v>
      </c>
    </row>
    <row r="9633" spans="1:2">
      <c r="A9633" s="321" t="s">
        <v>20055</v>
      </c>
      <c r="B9633" s="321" t="s">
        <v>20056</v>
      </c>
    </row>
    <row r="9634" spans="1:2">
      <c r="A9634" s="321" t="s">
        <v>20057</v>
      </c>
      <c r="B9634" s="321" t="s">
        <v>20058</v>
      </c>
    </row>
    <row r="9635" spans="1:2">
      <c r="A9635" s="321" t="s">
        <v>20059</v>
      </c>
      <c r="B9635" s="321" t="s">
        <v>20060</v>
      </c>
    </row>
    <row r="9636" spans="1:2">
      <c r="A9636" s="321" t="s">
        <v>20061</v>
      </c>
      <c r="B9636" s="321" t="s">
        <v>20062</v>
      </c>
    </row>
    <row r="9637" spans="1:2">
      <c r="A9637" s="321" t="s">
        <v>20063</v>
      </c>
      <c r="B9637" s="321" t="s">
        <v>20064</v>
      </c>
    </row>
    <row r="9638" spans="1:2">
      <c r="A9638" s="321" t="s">
        <v>20065</v>
      </c>
      <c r="B9638" s="321" t="s">
        <v>20066</v>
      </c>
    </row>
    <row r="9639" spans="1:2">
      <c r="A9639" s="321" t="s">
        <v>20067</v>
      </c>
      <c r="B9639" s="321" t="s">
        <v>20068</v>
      </c>
    </row>
    <row r="9640" spans="1:2">
      <c r="A9640" s="321" t="s">
        <v>20069</v>
      </c>
      <c r="B9640" s="321" t="s">
        <v>20070</v>
      </c>
    </row>
    <row r="9641" spans="1:2">
      <c r="A9641" s="321" t="s">
        <v>20071</v>
      </c>
      <c r="B9641" s="321" t="s">
        <v>20072</v>
      </c>
    </row>
    <row r="9642" spans="1:2">
      <c r="A9642" s="321" t="s">
        <v>20073</v>
      </c>
      <c r="B9642" s="321" t="s">
        <v>20074</v>
      </c>
    </row>
    <row r="9643" spans="1:2">
      <c r="A9643" s="321" t="s">
        <v>20075</v>
      </c>
      <c r="B9643" s="321" t="s">
        <v>20076</v>
      </c>
    </row>
    <row r="9644" spans="1:2">
      <c r="A9644" s="321" t="s">
        <v>20077</v>
      </c>
      <c r="B9644" s="321" t="s">
        <v>20078</v>
      </c>
    </row>
    <row r="9645" spans="1:2">
      <c r="A9645" s="321" t="s">
        <v>20079</v>
      </c>
      <c r="B9645" s="321" t="s">
        <v>20080</v>
      </c>
    </row>
    <row r="9646" spans="1:2">
      <c r="A9646" s="321" t="s">
        <v>20081</v>
      </c>
      <c r="B9646" s="321" t="s">
        <v>20082</v>
      </c>
    </row>
    <row r="9647" spans="1:2">
      <c r="A9647" s="321" t="s">
        <v>20083</v>
      </c>
      <c r="B9647" s="321" t="s">
        <v>20084</v>
      </c>
    </row>
    <row r="9648" spans="1:2">
      <c r="A9648" s="321" t="s">
        <v>20085</v>
      </c>
      <c r="B9648" s="321" t="s">
        <v>20086</v>
      </c>
    </row>
    <row r="9649" spans="1:2">
      <c r="A9649" s="321" t="s">
        <v>20087</v>
      </c>
      <c r="B9649" s="321" t="s">
        <v>20088</v>
      </c>
    </row>
    <row r="9650" spans="1:2">
      <c r="A9650" s="321" t="s">
        <v>20089</v>
      </c>
      <c r="B9650" s="321" t="s">
        <v>20090</v>
      </c>
    </row>
    <row r="9651" spans="1:2">
      <c r="A9651" s="321" t="s">
        <v>20091</v>
      </c>
      <c r="B9651" s="321" t="s">
        <v>20092</v>
      </c>
    </row>
    <row r="9652" spans="1:2">
      <c r="A9652" s="321" t="s">
        <v>20093</v>
      </c>
      <c r="B9652" s="321" t="s">
        <v>20094</v>
      </c>
    </row>
    <row r="9653" spans="1:2">
      <c r="A9653" s="321" t="s">
        <v>20095</v>
      </c>
      <c r="B9653" s="321" t="s">
        <v>20096</v>
      </c>
    </row>
    <row r="9654" spans="1:2">
      <c r="A9654" s="321" t="s">
        <v>20097</v>
      </c>
      <c r="B9654" s="321" t="s">
        <v>20098</v>
      </c>
    </row>
    <row r="9655" spans="1:2">
      <c r="A9655" s="321" t="s">
        <v>20099</v>
      </c>
      <c r="B9655" s="321" t="s">
        <v>20100</v>
      </c>
    </row>
    <row r="9656" spans="1:2">
      <c r="A9656" s="321" t="s">
        <v>20101</v>
      </c>
      <c r="B9656" s="321" t="s">
        <v>20102</v>
      </c>
    </row>
    <row r="9657" spans="1:2">
      <c r="A9657" s="321" t="s">
        <v>20103</v>
      </c>
      <c r="B9657" s="321" t="s">
        <v>20104</v>
      </c>
    </row>
    <row r="9658" spans="1:2">
      <c r="A9658" s="321" t="s">
        <v>20105</v>
      </c>
      <c r="B9658" s="321" t="s">
        <v>20106</v>
      </c>
    </row>
    <row r="9659" spans="1:2">
      <c r="A9659" s="321" t="s">
        <v>20107</v>
      </c>
      <c r="B9659" s="321" t="s">
        <v>20108</v>
      </c>
    </row>
    <row r="9660" spans="1:2">
      <c r="A9660" s="321" t="s">
        <v>20109</v>
      </c>
      <c r="B9660" s="321" t="s">
        <v>20110</v>
      </c>
    </row>
    <row r="9661" spans="1:2">
      <c r="A9661" s="321" t="s">
        <v>20111</v>
      </c>
      <c r="B9661" s="321" t="s">
        <v>20112</v>
      </c>
    </row>
    <row r="9662" spans="1:2">
      <c r="A9662" s="321" t="s">
        <v>20113</v>
      </c>
      <c r="B9662" s="321" t="s">
        <v>20114</v>
      </c>
    </row>
    <row r="9663" spans="1:2">
      <c r="A9663" s="321" t="s">
        <v>20115</v>
      </c>
      <c r="B9663" s="321" t="s">
        <v>20116</v>
      </c>
    </row>
    <row r="9664" spans="1:2">
      <c r="A9664" s="321" t="s">
        <v>20117</v>
      </c>
      <c r="B9664" s="321" t="s">
        <v>20118</v>
      </c>
    </row>
    <row r="9665" spans="1:2">
      <c r="A9665" s="321" t="s">
        <v>20119</v>
      </c>
      <c r="B9665" s="321" t="s">
        <v>20120</v>
      </c>
    </row>
    <row r="9666" spans="1:2">
      <c r="A9666" s="321" t="s">
        <v>20121</v>
      </c>
      <c r="B9666" s="321" t="s">
        <v>20122</v>
      </c>
    </row>
    <row r="9667" spans="1:2">
      <c r="A9667" s="321" t="s">
        <v>20123</v>
      </c>
      <c r="B9667" s="321" t="s">
        <v>20124</v>
      </c>
    </row>
    <row r="9668" spans="1:2">
      <c r="A9668" s="321" t="s">
        <v>20125</v>
      </c>
      <c r="B9668" s="321" t="s">
        <v>20126</v>
      </c>
    </row>
    <row r="9669" spans="1:2">
      <c r="A9669" s="321" t="s">
        <v>20127</v>
      </c>
      <c r="B9669" s="321" t="s">
        <v>20128</v>
      </c>
    </row>
    <row r="9670" spans="1:2">
      <c r="A9670" s="321" t="s">
        <v>20129</v>
      </c>
      <c r="B9670" s="321" t="s">
        <v>20130</v>
      </c>
    </row>
    <row r="9671" spans="1:2">
      <c r="A9671" s="321" t="s">
        <v>20131</v>
      </c>
      <c r="B9671" s="321" t="s">
        <v>20132</v>
      </c>
    </row>
    <row r="9672" spans="1:2">
      <c r="A9672" s="321" t="s">
        <v>20133</v>
      </c>
      <c r="B9672" s="321" t="s">
        <v>20134</v>
      </c>
    </row>
    <row r="9673" spans="1:2">
      <c r="A9673" s="321" t="s">
        <v>20135</v>
      </c>
      <c r="B9673" s="321" t="s">
        <v>20136</v>
      </c>
    </row>
    <row r="9674" spans="1:2">
      <c r="A9674" s="321" t="s">
        <v>20137</v>
      </c>
      <c r="B9674" s="321" t="s">
        <v>20138</v>
      </c>
    </row>
    <row r="9675" spans="1:2">
      <c r="A9675" s="321" t="s">
        <v>20139</v>
      </c>
      <c r="B9675" s="321" t="s">
        <v>20140</v>
      </c>
    </row>
    <row r="9676" spans="1:2">
      <c r="A9676" s="321" t="s">
        <v>20141</v>
      </c>
      <c r="B9676" s="321" t="s">
        <v>20142</v>
      </c>
    </row>
    <row r="9677" spans="1:2">
      <c r="A9677" s="321" t="s">
        <v>20143</v>
      </c>
      <c r="B9677" s="321" t="s">
        <v>20144</v>
      </c>
    </row>
    <row r="9678" spans="1:2">
      <c r="A9678" s="321" t="s">
        <v>20145</v>
      </c>
      <c r="B9678" s="321" t="s">
        <v>20146</v>
      </c>
    </row>
    <row r="9679" spans="1:2">
      <c r="A9679" s="321" t="s">
        <v>20147</v>
      </c>
      <c r="B9679" s="321" t="s">
        <v>20148</v>
      </c>
    </row>
    <row r="9680" spans="1:2">
      <c r="A9680" s="321" t="s">
        <v>20149</v>
      </c>
      <c r="B9680" s="321" t="s">
        <v>20150</v>
      </c>
    </row>
    <row r="9681" spans="1:2">
      <c r="A9681" s="321" t="s">
        <v>20151</v>
      </c>
      <c r="B9681" s="321" t="s">
        <v>20152</v>
      </c>
    </row>
    <row r="9682" spans="1:2">
      <c r="A9682" s="321" t="s">
        <v>20153</v>
      </c>
      <c r="B9682" s="321" t="s">
        <v>20154</v>
      </c>
    </row>
    <row r="9683" spans="1:2">
      <c r="A9683" s="321" t="s">
        <v>20155</v>
      </c>
      <c r="B9683" s="321" t="s">
        <v>20156</v>
      </c>
    </row>
    <row r="9684" spans="1:2">
      <c r="A9684" s="321" t="s">
        <v>20157</v>
      </c>
      <c r="B9684" s="321" t="s">
        <v>20158</v>
      </c>
    </row>
    <row r="9685" spans="1:2">
      <c r="A9685" s="321" t="s">
        <v>20159</v>
      </c>
      <c r="B9685" s="321" t="s">
        <v>20160</v>
      </c>
    </row>
    <row r="9686" spans="1:2">
      <c r="A9686" s="321" t="s">
        <v>20161</v>
      </c>
      <c r="B9686" s="321" t="s">
        <v>20162</v>
      </c>
    </row>
    <row r="9687" spans="1:2">
      <c r="A9687" s="321" t="s">
        <v>20163</v>
      </c>
      <c r="B9687" s="321" t="s">
        <v>20164</v>
      </c>
    </row>
    <row r="9688" spans="1:2">
      <c r="A9688" s="321" t="s">
        <v>20165</v>
      </c>
      <c r="B9688" s="321" t="s">
        <v>20166</v>
      </c>
    </row>
    <row r="9689" spans="1:2">
      <c r="A9689" s="321" t="s">
        <v>20167</v>
      </c>
      <c r="B9689" s="321" t="s">
        <v>20168</v>
      </c>
    </row>
    <row r="9690" spans="1:2">
      <c r="A9690" s="321" t="s">
        <v>20169</v>
      </c>
      <c r="B9690" s="321" t="s">
        <v>20170</v>
      </c>
    </row>
    <row r="9691" spans="1:2">
      <c r="A9691" s="321" t="s">
        <v>20171</v>
      </c>
      <c r="B9691" s="321" t="s">
        <v>20172</v>
      </c>
    </row>
    <row r="9692" spans="1:2">
      <c r="A9692" s="321" t="s">
        <v>20173</v>
      </c>
      <c r="B9692" s="321" t="s">
        <v>20174</v>
      </c>
    </row>
    <row r="9693" spans="1:2">
      <c r="A9693" s="321" t="s">
        <v>20175</v>
      </c>
      <c r="B9693" s="321" t="s">
        <v>20176</v>
      </c>
    </row>
    <row r="9694" spans="1:2">
      <c r="A9694" s="321" t="s">
        <v>20177</v>
      </c>
      <c r="B9694" s="321" t="s">
        <v>20178</v>
      </c>
    </row>
    <row r="9695" spans="1:2">
      <c r="A9695" s="321" t="s">
        <v>20179</v>
      </c>
      <c r="B9695" s="321" t="s">
        <v>20180</v>
      </c>
    </row>
    <row r="9696" spans="1:2">
      <c r="A9696" s="321" t="s">
        <v>20181</v>
      </c>
      <c r="B9696" s="321" t="s">
        <v>20182</v>
      </c>
    </row>
    <row r="9697" spans="1:2">
      <c r="A9697" s="321" t="s">
        <v>20183</v>
      </c>
      <c r="B9697" s="321" t="s">
        <v>20184</v>
      </c>
    </row>
    <row r="9698" spans="1:2">
      <c r="A9698" s="321" t="s">
        <v>20185</v>
      </c>
      <c r="B9698" s="321" t="s">
        <v>20186</v>
      </c>
    </row>
    <row r="9699" spans="1:2">
      <c r="A9699" s="321" t="s">
        <v>20187</v>
      </c>
      <c r="B9699" s="321" t="s">
        <v>20188</v>
      </c>
    </row>
    <row r="9700" spans="1:2">
      <c r="A9700" s="321" t="s">
        <v>20189</v>
      </c>
      <c r="B9700" s="321" t="s">
        <v>20190</v>
      </c>
    </row>
    <row r="9701" spans="1:2">
      <c r="A9701" s="321" t="s">
        <v>20191</v>
      </c>
      <c r="B9701" s="321" t="s">
        <v>20192</v>
      </c>
    </row>
    <row r="9702" spans="1:2">
      <c r="A9702" s="321" t="s">
        <v>20193</v>
      </c>
      <c r="B9702" s="321" t="s">
        <v>20194</v>
      </c>
    </row>
    <row r="9703" spans="1:2">
      <c r="A9703" s="321" t="s">
        <v>20195</v>
      </c>
      <c r="B9703" s="321" t="s">
        <v>20196</v>
      </c>
    </row>
    <row r="9704" spans="1:2">
      <c r="A9704" s="321" t="s">
        <v>20197</v>
      </c>
      <c r="B9704" s="321" t="s">
        <v>20198</v>
      </c>
    </row>
    <row r="9705" spans="1:2">
      <c r="A9705" s="321" t="s">
        <v>20199</v>
      </c>
      <c r="B9705" s="321" t="s">
        <v>20200</v>
      </c>
    </row>
    <row r="9706" spans="1:2">
      <c r="A9706" s="321" t="s">
        <v>20201</v>
      </c>
      <c r="B9706" s="321" t="s">
        <v>20202</v>
      </c>
    </row>
    <row r="9707" spans="1:2">
      <c r="A9707" s="321" t="s">
        <v>20203</v>
      </c>
      <c r="B9707" s="321" t="s">
        <v>20204</v>
      </c>
    </row>
    <row r="9708" spans="1:2">
      <c r="A9708" s="321" t="s">
        <v>20205</v>
      </c>
      <c r="B9708" s="321" t="s">
        <v>20206</v>
      </c>
    </row>
    <row r="9709" spans="1:2">
      <c r="A9709" s="321" t="s">
        <v>20207</v>
      </c>
      <c r="B9709" s="321" t="s">
        <v>20208</v>
      </c>
    </row>
    <row r="9710" spans="1:2">
      <c r="A9710" s="321" t="s">
        <v>20209</v>
      </c>
      <c r="B9710" s="321" t="s">
        <v>20210</v>
      </c>
    </row>
    <row r="9711" spans="1:2">
      <c r="A9711" s="321" t="s">
        <v>20211</v>
      </c>
      <c r="B9711" s="321" t="s">
        <v>20212</v>
      </c>
    </row>
    <row r="9712" spans="1:2">
      <c r="A9712" s="321" t="s">
        <v>20213</v>
      </c>
      <c r="B9712" s="321" t="s">
        <v>20214</v>
      </c>
    </row>
    <row r="9713" spans="1:2">
      <c r="A9713" s="321" t="s">
        <v>20215</v>
      </c>
      <c r="B9713" s="321" t="s">
        <v>20216</v>
      </c>
    </row>
    <row r="9714" spans="1:2">
      <c r="A9714" s="321" t="s">
        <v>20217</v>
      </c>
      <c r="B9714" s="321" t="s">
        <v>20218</v>
      </c>
    </row>
    <row r="9715" spans="1:2">
      <c r="A9715" s="321" t="s">
        <v>20219</v>
      </c>
      <c r="B9715" s="321" t="s">
        <v>20220</v>
      </c>
    </row>
    <row r="9716" spans="1:2">
      <c r="A9716" s="321" t="s">
        <v>20221</v>
      </c>
      <c r="B9716" s="321" t="s">
        <v>20222</v>
      </c>
    </row>
    <row r="9717" spans="1:2">
      <c r="A9717" s="321" t="s">
        <v>20223</v>
      </c>
      <c r="B9717" s="321" t="s">
        <v>20224</v>
      </c>
    </row>
    <row r="9718" spans="1:2">
      <c r="A9718" s="321" t="s">
        <v>20225</v>
      </c>
      <c r="B9718" s="321" t="s">
        <v>20226</v>
      </c>
    </row>
    <row r="9719" spans="1:2">
      <c r="A9719" s="321" t="s">
        <v>20227</v>
      </c>
      <c r="B9719" s="321" t="s">
        <v>20228</v>
      </c>
    </row>
    <row r="9720" spans="1:2">
      <c r="A9720" s="321" t="s">
        <v>20229</v>
      </c>
      <c r="B9720" s="321" t="s">
        <v>20230</v>
      </c>
    </row>
    <row r="9721" spans="1:2">
      <c r="A9721" s="321" t="s">
        <v>20231</v>
      </c>
      <c r="B9721" s="321" t="s">
        <v>20232</v>
      </c>
    </row>
    <row r="9722" spans="1:2">
      <c r="A9722" s="321" t="s">
        <v>20233</v>
      </c>
      <c r="B9722" s="321" t="s">
        <v>20234</v>
      </c>
    </row>
    <row r="9723" spans="1:2">
      <c r="A9723" s="321" t="s">
        <v>20235</v>
      </c>
      <c r="B9723" s="321" t="s">
        <v>20236</v>
      </c>
    </row>
    <row r="9724" spans="1:2">
      <c r="A9724" s="321" t="s">
        <v>754</v>
      </c>
      <c r="B9724" s="321" t="s">
        <v>20237</v>
      </c>
    </row>
    <row r="9725" spans="1:2">
      <c r="A9725" s="321" t="s">
        <v>20238</v>
      </c>
      <c r="B9725" s="321" t="s">
        <v>20239</v>
      </c>
    </row>
    <row r="9726" spans="1:2">
      <c r="A9726" s="321" t="s">
        <v>20240</v>
      </c>
      <c r="B9726" s="321" t="s">
        <v>20241</v>
      </c>
    </row>
    <row r="9727" spans="1:2">
      <c r="A9727" s="321" t="s">
        <v>20242</v>
      </c>
      <c r="B9727" s="321" t="s">
        <v>20243</v>
      </c>
    </row>
    <row r="9728" spans="1:2">
      <c r="A9728" s="321" t="s">
        <v>20244</v>
      </c>
      <c r="B9728" s="321" t="s">
        <v>20245</v>
      </c>
    </row>
    <row r="9729" spans="1:2">
      <c r="A9729" s="321" t="s">
        <v>20246</v>
      </c>
      <c r="B9729" s="321" t="s">
        <v>20247</v>
      </c>
    </row>
    <row r="9730" spans="1:2">
      <c r="A9730" s="321" t="s">
        <v>20248</v>
      </c>
      <c r="B9730" s="321" t="s">
        <v>20249</v>
      </c>
    </row>
    <row r="9731" spans="1:2">
      <c r="A9731" s="321" t="s">
        <v>20250</v>
      </c>
      <c r="B9731" s="321" t="s">
        <v>20251</v>
      </c>
    </row>
    <row r="9732" spans="1:2">
      <c r="A9732" s="321" t="s">
        <v>20252</v>
      </c>
      <c r="B9732" s="321" t="s">
        <v>20253</v>
      </c>
    </row>
    <row r="9733" spans="1:2">
      <c r="A9733" s="321" t="s">
        <v>20254</v>
      </c>
      <c r="B9733" s="321" t="s">
        <v>20255</v>
      </c>
    </row>
    <row r="9734" spans="1:2">
      <c r="A9734" s="321" t="s">
        <v>20256</v>
      </c>
      <c r="B9734" s="321" t="s">
        <v>20257</v>
      </c>
    </row>
    <row r="9735" spans="1:2">
      <c r="A9735" s="321" t="s">
        <v>20258</v>
      </c>
      <c r="B9735" s="321" t="s">
        <v>20259</v>
      </c>
    </row>
    <row r="9736" spans="1:2">
      <c r="A9736" s="321" t="s">
        <v>20260</v>
      </c>
      <c r="B9736" s="321" t="s">
        <v>20261</v>
      </c>
    </row>
    <row r="9737" spans="1:2">
      <c r="A9737" s="321" t="s">
        <v>20262</v>
      </c>
      <c r="B9737" s="321" t="s">
        <v>20263</v>
      </c>
    </row>
    <row r="9738" spans="1:2">
      <c r="A9738" s="321" t="s">
        <v>20264</v>
      </c>
      <c r="B9738" s="321" t="s">
        <v>20265</v>
      </c>
    </row>
    <row r="9739" spans="1:2">
      <c r="A9739" s="321" t="s">
        <v>20266</v>
      </c>
      <c r="B9739" s="321" t="s">
        <v>20267</v>
      </c>
    </row>
    <row r="9740" spans="1:2">
      <c r="A9740" s="321" t="s">
        <v>20268</v>
      </c>
      <c r="B9740" s="321" t="s">
        <v>20269</v>
      </c>
    </row>
    <row r="9741" spans="1:2">
      <c r="A9741" s="321" t="s">
        <v>20270</v>
      </c>
      <c r="B9741" s="321" t="s">
        <v>20271</v>
      </c>
    </row>
    <row r="9742" spans="1:2">
      <c r="A9742" s="321" t="s">
        <v>20272</v>
      </c>
      <c r="B9742" s="321" t="s">
        <v>20273</v>
      </c>
    </row>
    <row r="9743" spans="1:2">
      <c r="A9743" s="321" t="s">
        <v>20274</v>
      </c>
      <c r="B9743" s="321" t="s">
        <v>20275</v>
      </c>
    </row>
    <row r="9744" spans="1:2">
      <c r="A9744" s="321" t="s">
        <v>20276</v>
      </c>
      <c r="B9744" s="321" t="s">
        <v>20277</v>
      </c>
    </row>
    <row r="9745" spans="1:2">
      <c r="A9745" s="321" t="s">
        <v>20278</v>
      </c>
      <c r="B9745" s="321" t="s">
        <v>20279</v>
      </c>
    </row>
    <row r="9746" spans="1:2">
      <c r="A9746" s="321" t="s">
        <v>20280</v>
      </c>
      <c r="B9746" s="321" t="s">
        <v>20281</v>
      </c>
    </row>
    <row r="9747" spans="1:2">
      <c r="A9747" s="321" t="s">
        <v>20282</v>
      </c>
      <c r="B9747" s="321" t="s">
        <v>20283</v>
      </c>
    </row>
    <row r="9748" spans="1:2">
      <c r="A9748" s="321" t="s">
        <v>20284</v>
      </c>
      <c r="B9748" s="321" t="s">
        <v>20285</v>
      </c>
    </row>
    <row r="9749" spans="1:2">
      <c r="A9749" s="321" t="s">
        <v>20286</v>
      </c>
      <c r="B9749" s="321" t="s">
        <v>20287</v>
      </c>
    </row>
    <row r="9750" spans="1:2">
      <c r="A9750" s="321" t="s">
        <v>20288</v>
      </c>
      <c r="B9750" s="321" t="s">
        <v>20289</v>
      </c>
    </row>
    <row r="9751" spans="1:2">
      <c r="A9751" s="321" t="s">
        <v>20290</v>
      </c>
      <c r="B9751" s="321" t="s">
        <v>20291</v>
      </c>
    </row>
    <row r="9752" spans="1:2">
      <c r="A9752" s="321" t="s">
        <v>20292</v>
      </c>
      <c r="B9752" s="321" t="s">
        <v>20293</v>
      </c>
    </row>
    <row r="9753" spans="1:2">
      <c r="A9753" s="321" t="s">
        <v>20294</v>
      </c>
      <c r="B9753" s="321" t="s">
        <v>20295</v>
      </c>
    </row>
    <row r="9754" spans="1:2">
      <c r="A9754" s="321" t="s">
        <v>20296</v>
      </c>
      <c r="B9754" s="321" t="s">
        <v>20297</v>
      </c>
    </row>
    <row r="9755" spans="1:2">
      <c r="A9755" s="321" t="s">
        <v>20298</v>
      </c>
      <c r="B9755" s="321" t="s">
        <v>20299</v>
      </c>
    </row>
    <row r="9756" spans="1:2">
      <c r="A9756" s="321" t="s">
        <v>20300</v>
      </c>
      <c r="B9756" s="321" t="s">
        <v>20301</v>
      </c>
    </row>
    <row r="9757" spans="1:2">
      <c r="A9757" s="321" t="s">
        <v>20302</v>
      </c>
      <c r="B9757" s="321" t="s">
        <v>20303</v>
      </c>
    </row>
    <row r="9758" spans="1:2">
      <c r="A9758" s="321" t="s">
        <v>20304</v>
      </c>
      <c r="B9758" s="321" t="s">
        <v>20305</v>
      </c>
    </row>
    <row r="9759" spans="1:2">
      <c r="A9759" s="321" t="s">
        <v>20306</v>
      </c>
      <c r="B9759" s="321" t="s">
        <v>20307</v>
      </c>
    </row>
    <row r="9760" spans="1:2">
      <c r="A9760" s="321" t="s">
        <v>20308</v>
      </c>
      <c r="B9760" s="321" t="s">
        <v>20309</v>
      </c>
    </row>
    <row r="9761" spans="1:2">
      <c r="A9761" s="321" t="s">
        <v>20310</v>
      </c>
      <c r="B9761" s="321" t="s">
        <v>20311</v>
      </c>
    </row>
    <row r="9762" spans="1:2">
      <c r="A9762" s="321" t="s">
        <v>20312</v>
      </c>
      <c r="B9762" s="321" t="s">
        <v>20313</v>
      </c>
    </row>
    <row r="9763" spans="1:2">
      <c r="A9763" s="321" t="s">
        <v>20314</v>
      </c>
      <c r="B9763" s="321" t="s">
        <v>20315</v>
      </c>
    </row>
    <row r="9764" spans="1:2">
      <c r="A9764" s="321" t="s">
        <v>20316</v>
      </c>
      <c r="B9764" s="321" t="s">
        <v>20317</v>
      </c>
    </row>
    <row r="9765" spans="1:2">
      <c r="A9765" s="321" t="s">
        <v>20318</v>
      </c>
      <c r="B9765" s="321" t="s">
        <v>20319</v>
      </c>
    </row>
    <row r="9766" spans="1:2">
      <c r="A9766" s="321" t="s">
        <v>20320</v>
      </c>
      <c r="B9766" s="321" t="s">
        <v>20321</v>
      </c>
    </row>
    <row r="9767" spans="1:2">
      <c r="A9767" s="321" t="s">
        <v>20322</v>
      </c>
      <c r="B9767" s="321" t="s">
        <v>20323</v>
      </c>
    </row>
    <row r="9768" spans="1:2">
      <c r="A9768" s="321" t="s">
        <v>20324</v>
      </c>
      <c r="B9768" s="321" t="s">
        <v>20325</v>
      </c>
    </row>
    <row r="9769" spans="1:2">
      <c r="A9769" s="321" t="s">
        <v>20326</v>
      </c>
      <c r="B9769" s="321" t="s">
        <v>20327</v>
      </c>
    </row>
    <row r="9770" spans="1:2">
      <c r="A9770" s="321" t="s">
        <v>20328</v>
      </c>
      <c r="B9770" s="321" t="s">
        <v>20329</v>
      </c>
    </row>
    <row r="9771" spans="1:2">
      <c r="A9771" s="321" t="s">
        <v>20330</v>
      </c>
      <c r="B9771" s="321" t="s">
        <v>20331</v>
      </c>
    </row>
    <row r="9772" spans="1:2">
      <c r="A9772" s="321" t="s">
        <v>20332</v>
      </c>
      <c r="B9772" s="321" t="s">
        <v>20333</v>
      </c>
    </row>
    <row r="9773" spans="1:2">
      <c r="A9773" s="321" t="s">
        <v>20334</v>
      </c>
      <c r="B9773" s="321" t="s">
        <v>20335</v>
      </c>
    </row>
    <row r="9774" spans="1:2">
      <c r="A9774" s="321" t="s">
        <v>20336</v>
      </c>
      <c r="B9774" s="321" t="s">
        <v>20337</v>
      </c>
    </row>
    <row r="9775" spans="1:2">
      <c r="A9775" s="321" t="s">
        <v>20338</v>
      </c>
      <c r="B9775" s="321" t="s">
        <v>20339</v>
      </c>
    </row>
    <row r="9776" spans="1:2">
      <c r="A9776" s="321" t="s">
        <v>20340</v>
      </c>
      <c r="B9776" s="321" t="s">
        <v>20341</v>
      </c>
    </row>
    <row r="9777" spans="1:2">
      <c r="A9777" s="321" t="s">
        <v>20342</v>
      </c>
      <c r="B9777" s="321" t="s">
        <v>20343</v>
      </c>
    </row>
    <row r="9778" spans="1:2">
      <c r="A9778" s="321" t="s">
        <v>20344</v>
      </c>
      <c r="B9778" s="321" t="s">
        <v>20345</v>
      </c>
    </row>
    <row r="9779" spans="1:2">
      <c r="A9779" s="321" t="s">
        <v>20346</v>
      </c>
      <c r="B9779" s="321" t="s">
        <v>20347</v>
      </c>
    </row>
    <row r="9780" spans="1:2">
      <c r="A9780" s="321" t="s">
        <v>20348</v>
      </c>
      <c r="B9780" s="321" t="s">
        <v>20349</v>
      </c>
    </row>
    <row r="9781" spans="1:2">
      <c r="A9781" s="321" t="s">
        <v>20350</v>
      </c>
      <c r="B9781" s="321" t="s">
        <v>20351</v>
      </c>
    </row>
    <row r="9782" spans="1:2">
      <c r="A9782" s="321" t="s">
        <v>20352</v>
      </c>
      <c r="B9782" s="321" t="s">
        <v>20353</v>
      </c>
    </row>
    <row r="9783" spans="1:2">
      <c r="A9783" s="321" t="s">
        <v>20354</v>
      </c>
      <c r="B9783" s="321" t="s">
        <v>20355</v>
      </c>
    </row>
    <row r="9784" spans="1:2">
      <c r="A9784" s="321" t="s">
        <v>20356</v>
      </c>
      <c r="B9784" s="321" t="s">
        <v>20357</v>
      </c>
    </row>
    <row r="9785" spans="1:2">
      <c r="A9785" s="321" t="s">
        <v>20358</v>
      </c>
      <c r="B9785" s="321" t="s">
        <v>20359</v>
      </c>
    </row>
    <row r="9786" spans="1:2">
      <c r="A9786" s="321" t="s">
        <v>20360</v>
      </c>
      <c r="B9786" s="321" t="s">
        <v>20361</v>
      </c>
    </row>
    <row r="9787" spans="1:2">
      <c r="A9787" s="321" t="s">
        <v>20362</v>
      </c>
      <c r="B9787" s="321" t="s">
        <v>20363</v>
      </c>
    </row>
    <row r="9788" spans="1:2">
      <c r="A9788" s="321" t="s">
        <v>20364</v>
      </c>
      <c r="B9788" s="321" t="s">
        <v>20365</v>
      </c>
    </row>
    <row r="9789" spans="1:2">
      <c r="A9789" s="321" t="s">
        <v>20366</v>
      </c>
      <c r="B9789" s="321" t="s">
        <v>20367</v>
      </c>
    </row>
    <row r="9790" spans="1:2">
      <c r="A9790" s="321" t="s">
        <v>20368</v>
      </c>
      <c r="B9790" s="321" t="s">
        <v>20369</v>
      </c>
    </row>
    <row r="9791" spans="1:2">
      <c r="A9791" s="321" t="s">
        <v>20370</v>
      </c>
      <c r="B9791" s="321" t="s">
        <v>20371</v>
      </c>
    </row>
    <row r="9792" spans="1:2">
      <c r="A9792" s="321" t="s">
        <v>20372</v>
      </c>
      <c r="B9792" s="321" t="s">
        <v>20373</v>
      </c>
    </row>
    <row r="9793" spans="1:2">
      <c r="A9793" s="321" t="s">
        <v>20374</v>
      </c>
      <c r="B9793" s="321" t="s">
        <v>20375</v>
      </c>
    </row>
    <row r="9794" spans="1:2">
      <c r="A9794" s="321" t="s">
        <v>20376</v>
      </c>
      <c r="B9794" s="321" t="s">
        <v>20377</v>
      </c>
    </row>
    <row r="9795" spans="1:2">
      <c r="A9795" s="321" t="s">
        <v>20378</v>
      </c>
      <c r="B9795" s="321" t="s">
        <v>20379</v>
      </c>
    </row>
    <row r="9796" spans="1:2">
      <c r="A9796" s="321" t="s">
        <v>20380</v>
      </c>
      <c r="B9796" s="321" t="s">
        <v>20381</v>
      </c>
    </row>
    <row r="9797" spans="1:2">
      <c r="A9797" s="321" t="s">
        <v>20382</v>
      </c>
      <c r="B9797" s="321" t="s">
        <v>20383</v>
      </c>
    </row>
    <row r="9798" spans="1:2">
      <c r="A9798" s="321" t="s">
        <v>20384</v>
      </c>
      <c r="B9798" s="321" t="s">
        <v>20385</v>
      </c>
    </row>
    <row r="9799" spans="1:2">
      <c r="A9799" s="321" t="s">
        <v>20386</v>
      </c>
      <c r="B9799" s="321" t="s">
        <v>20387</v>
      </c>
    </row>
    <row r="9800" spans="1:2">
      <c r="A9800" s="321" t="s">
        <v>20388</v>
      </c>
      <c r="B9800" s="321" t="s">
        <v>20389</v>
      </c>
    </row>
    <row r="9801" spans="1:2">
      <c r="A9801" s="321" t="s">
        <v>20390</v>
      </c>
      <c r="B9801" s="321" t="s">
        <v>20391</v>
      </c>
    </row>
    <row r="9802" spans="1:2">
      <c r="A9802" s="321" t="s">
        <v>20392</v>
      </c>
      <c r="B9802" s="321" t="s">
        <v>20393</v>
      </c>
    </row>
    <row r="9803" spans="1:2">
      <c r="A9803" s="321" t="s">
        <v>20394</v>
      </c>
      <c r="B9803" s="321" t="s">
        <v>20395</v>
      </c>
    </row>
    <row r="9804" spans="1:2">
      <c r="A9804" s="321" t="s">
        <v>20396</v>
      </c>
      <c r="B9804" s="321" t="s">
        <v>20397</v>
      </c>
    </row>
    <row r="9805" spans="1:2">
      <c r="A9805" s="321" t="s">
        <v>20398</v>
      </c>
      <c r="B9805" s="321" t="s">
        <v>20399</v>
      </c>
    </row>
    <row r="9806" spans="1:2">
      <c r="A9806" s="321" t="s">
        <v>20400</v>
      </c>
      <c r="B9806" s="321" t="s">
        <v>20401</v>
      </c>
    </row>
    <row r="9807" spans="1:2">
      <c r="A9807" s="321" t="s">
        <v>20402</v>
      </c>
      <c r="B9807" s="321" t="s">
        <v>20403</v>
      </c>
    </row>
    <row r="9808" spans="1:2">
      <c r="A9808" s="321" t="s">
        <v>20404</v>
      </c>
      <c r="B9808" s="321" t="s">
        <v>20405</v>
      </c>
    </row>
    <row r="9809" spans="1:2">
      <c r="A9809" s="321" t="s">
        <v>20406</v>
      </c>
      <c r="B9809" s="321" t="s">
        <v>20407</v>
      </c>
    </row>
    <row r="9810" spans="1:2">
      <c r="A9810" s="321" t="s">
        <v>20408</v>
      </c>
      <c r="B9810" s="321" t="s">
        <v>20409</v>
      </c>
    </row>
    <row r="9811" spans="1:2">
      <c r="A9811" s="321" t="s">
        <v>20410</v>
      </c>
      <c r="B9811" s="321" t="s">
        <v>20411</v>
      </c>
    </row>
    <row r="9812" spans="1:2">
      <c r="A9812" s="321" t="s">
        <v>20412</v>
      </c>
      <c r="B9812" s="321" t="s">
        <v>20413</v>
      </c>
    </row>
    <row r="9813" spans="1:2">
      <c r="A9813" s="321" t="s">
        <v>20414</v>
      </c>
      <c r="B9813" s="321" t="s">
        <v>20415</v>
      </c>
    </row>
    <row r="9814" spans="1:2">
      <c r="A9814" s="321" t="s">
        <v>20416</v>
      </c>
      <c r="B9814" s="321" t="s">
        <v>20417</v>
      </c>
    </row>
    <row r="9815" spans="1:2">
      <c r="A9815" s="321" t="s">
        <v>20418</v>
      </c>
      <c r="B9815" s="321" t="s">
        <v>20419</v>
      </c>
    </row>
    <row r="9816" spans="1:2">
      <c r="A9816" s="321" t="s">
        <v>20420</v>
      </c>
      <c r="B9816" s="321" t="s">
        <v>20421</v>
      </c>
    </row>
    <row r="9817" spans="1:2">
      <c r="A9817" s="321" t="s">
        <v>20422</v>
      </c>
      <c r="B9817" s="321" t="s">
        <v>20423</v>
      </c>
    </row>
    <row r="9818" spans="1:2">
      <c r="A9818" s="321" t="s">
        <v>20424</v>
      </c>
      <c r="B9818" s="321" t="s">
        <v>20425</v>
      </c>
    </row>
    <row r="9819" spans="1:2">
      <c r="A9819" s="321" t="s">
        <v>20426</v>
      </c>
      <c r="B9819" s="321" t="s">
        <v>20427</v>
      </c>
    </row>
    <row r="9820" spans="1:2">
      <c r="A9820" s="321" t="s">
        <v>20428</v>
      </c>
      <c r="B9820" s="321" t="s">
        <v>20429</v>
      </c>
    </row>
    <row r="9821" spans="1:2">
      <c r="A9821" s="321" t="s">
        <v>20430</v>
      </c>
      <c r="B9821" s="321" t="s">
        <v>20431</v>
      </c>
    </row>
    <row r="9822" spans="1:2">
      <c r="A9822" s="321" t="s">
        <v>20432</v>
      </c>
      <c r="B9822" s="321" t="s">
        <v>20433</v>
      </c>
    </row>
    <row r="9823" spans="1:2">
      <c r="A9823" s="321" t="s">
        <v>20434</v>
      </c>
      <c r="B9823" s="321" t="s">
        <v>20435</v>
      </c>
    </row>
    <row r="9824" spans="1:2">
      <c r="A9824" s="321" t="s">
        <v>20436</v>
      </c>
      <c r="B9824" s="321" t="s">
        <v>20437</v>
      </c>
    </row>
    <row r="9825" spans="1:2">
      <c r="A9825" s="321" t="s">
        <v>20438</v>
      </c>
      <c r="B9825" s="321" t="s">
        <v>20439</v>
      </c>
    </row>
    <row r="9826" spans="1:2">
      <c r="A9826" s="321" t="s">
        <v>20440</v>
      </c>
      <c r="B9826" s="321" t="s">
        <v>20441</v>
      </c>
    </row>
    <row r="9827" spans="1:2">
      <c r="A9827" s="321" t="s">
        <v>20442</v>
      </c>
      <c r="B9827" s="321" t="s">
        <v>20443</v>
      </c>
    </row>
    <row r="9828" spans="1:2">
      <c r="A9828" s="321" t="s">
        <v>20444</v>
      </c>
      <c r="B9828" s="321" t="s">
        <v>445</v>
      </c>
    </row>
    <row r="9829" spans="1:2">
      <c r="A9829" s="321" t="s">
        <v>20445</v>
      </c>
      <c r="B9829" s="321" t="s">
        <v>20446</v>
      </c>
    </row>
    <row r="9830" spans="1:2">
      <c r="A9830" s="321" t="s">
        <v>20447</v>
      </c>
      <c r="B9830" s="321" t="s">
        <v>20448</v>
      </c>
    </row>
    <row r="9831" spans="1:2">
      <c r="A9831" s="321" t="s">
        <v>450</v>
      </c>
      <c r="B9831" s="321" t="s">
        <v>20449</v>
      </c>
    </row>
    <row r="9832" spans="1:2">
      <c r="A9832" s="321" t="s">
        <v>20450</v>
      </c>
      <c r="B9832" s="321" t="s">
        <v>20451</v>
      </c>
    </row>
    <row r="9833" spans="1:2">
      <c r="A9833" s="321" t="s">
        <v>20452</v>
      </c>
      <c r="B9833" s="321" t="s">
        <v>20453</v>
      </c>
    </row>
    <row r="9834" spans="1:2">
      <c r="A9834" s="321" t="s">
        <v>20454</v>
      </c>
      <c r="B9834" s="321" t="s">
        <v>20455</v>
      </c>
    </row>
    <row r="9835" spans="1:2">
      <c r="A9835" s="321" t="s">
        <v>20456</v>
      </c>
      <c r="B9835" s="321" t="s">
        <v>20457</v>
      </c>
    </row>
    <row r="9836" spans="1:2">
      <c r="A9836" s="321" t="s">
        <v>20458</v>
      </c>
      <c r="B9836" s="321" t="s">
        <v>20459</v>
      </c>
    </row>
    <row r="9837" spans="1:2">
      <c r="A9837" s="321" t="s">
        <v>20460</v>
      </c>
      <c r="B9837" s="321" t="s">
        <v>20461</v>
      </c>
    </row>
    <row r="9838" spans="1:2">
      <c r="A9838" s="321" t="s">
        <v>20462</v>
      </c>
      <c r="B9838" s="321" t="s">
        <v>502</v>
      </c>
    </row>
    <row r="9839" spans="1:2">
      <c r="A9839" s="321" t="s">
        <v>20463</v>
      </c>
      <c r="B9839" s="321" t="s">
        <v>504</v>
      </c>
    </row>
    <row r="9840" spans="1:2">
      <c r="A9840" s="321" t="s">
        <v>20464</v>
      </c>
      <c r="B9840" s="321" t="s">
        <v>20465</v>
      </c>
    </row>
    <row r="9841" spans="1:2">
      <c r="A9841" s="321" t="s">
        <v>20466</v>
      </c>
      <c r="B9841" s="321" t="s">
        <v>20467</v>
      </c>
    </row>
    <row r="9842" spans="1:2">
      <c r="A9842" s="321" t="s">
        <v>20468</v>
      </c>
      <c r="B9842" s="321" t="s">
        <v>20469</v>
      </c>
    </row>
    <row r="9843" spans="1:2">
      <c r="A9843" s="321" t="s">
        <v>20470</v>
      </c>
      <c r="B9843" s="321" t="s">
        <v>20471</v>
      </c>
    </row>
    <row r="9844" spans="1:2">
      <c r="A9844" s="321" t="s">
        <v>20472</v>
      </c>
      <c r="B9844" s="321" t="s">
        <v>20473</v>
      </c>
    </row>
    <row r="9845" spans="1:2">
      <c r="A9845" s="321" t="s">
        <v>20474</v>
      </c>
      <c r="B9845" s="321" t="s">
        <v>20475</v>
      </c>
    </row>
    <row r="9846" spans="1:2">
      <c r="A9846" s="321" t="s">
        <v>20476</v>
      </c>
      <c r="B9846" s="321" t="s">
        <v>20477</v>
      </c>
    </row>
    <row r="9847" spans="1:2">
      <c r="A9847" s="321" t="s">
        <v>20478</v>
      </c>
      <c r="B9847" s="321" t="s">
        <v>20479</v>
      </c>
    </row>
    <row r="9848" spans="1:2">
      <c r="A9848" s="321" t="s">
        <v>20480</v>
      </c>
      <c r="B9848" s="321" t="s">
        <v>20481</v>
      </c>
    </row>
    <row r="9849" spans="1:2">
      <c r="A9849" s="321" t="s">
        <v>20482</v>
      </c>
      <c r="B9849" s="321" t="s">
        <v>20483</v>
      </c>
    </row>
    <row r="9850" spans="1:2">
      <c r="A9850" s="321" t="s">
        <v>20484</v>
      </c>
      <c r="B9850" s="321" t="s">
        <v>20485</v>
      </c>
    </row>
    <row r="9851" spans="1:2">
      <c r="A9851" s="321" t="s">
        <v>20486</v>
      </c>
      <c r="B9851" s="321" t="s">
        <v>20487</v>
      </c>
    </row>
    <row r="9852" spans="1:2">
      <c r="A9852" s="321" t="s">
        <v>20488</v>
      </c>
      <c r="B9852" s="321" t="s">
        <v>20489</v>
      </c>
    </row>
    <row r="9853" spans="1:2">
      <c r="A9853" s="321" t="s">
        <v>20490</v>
      </c>
      <c r="B9853" s="321" t="s">
        <v>20491</v>
      </c>
    </row>
    <row r="9854" spans="1:2">
      <c r="A9854" s="321" t="s">
        <v>20492</v>
      </c>
      <c r="B9854" s="321" t="s">
        <v>20493</v>
      </c>
    </row>
    <row r="9855" spans="1:2">
      <c r="A9855" s="321" t="s">
        <v>20494</v>
      </c>
      <c r="B9855" s="321" t="s">
        <v>20495</v>
      </c>
    </row>
    <row r="9856" spans="1:2">
      <c r="A9856" s="321" t="s">
        <v>20496</v>
      </c>
      <c r="B9856" s="321" t="s">
        <v>20497</v>
      </c>
    </row>
    <row r="9857" spans="1:2">
      <c r="A9857" s="321" t="s">
        <v>20498</v>
      </c>
      <c r="B9857" s="321" t="s">
        <v>20499</v>
      </c>
    </row>
    <row r="9858" spans="1:2">
      <c r="A9858" s="321" t="s">
        <v>20500</v>
      </c>
      <c r="B9858" s="321" t="s">
        <v>20501</v>
      </c>
    </row>
    <row r="9859" spans="1:2">
      <c r="A9859" s="321" t="s">
        <v>20502</v>
      </c>
      <c r="B9859" s="321" t="s">
        <v>20503</v>
      </c>
    </row>
    <row r="9860" spans="1:2">
      <c r="A9860" s="321" t="s">
        <v>20504</v>
      </c>
      <c r="B9860" s="321" t="s">
        <v>20505</v>
      </c>
    </row>
    <row r="9861" spans="1:2">
      <c r="A9861" s="321" t="s">
        <v>20506</v>
      </c>
      <c r="B9861" s="321" t="s">
        <v>20507</v>
      </c>
    </row>
    <row r="9862" spans="1:2">
      <c r="A9862" s="321" t="s">
        <v>20508</v>
      </c>
      <c r="B9862" s="321" t="s">
        <v>20509</v>
      </c>
    </row>
    <row r="9863" spans="1:2">
      <c r="A9863" s="321" t="s">
        <v>20510</v>
      </c>
      <c r="B9863" s="321" t="s">
        <v>20511</v>
      </c>
    </row>
    <row r="9864" spans="1:2">
      <c r="A9864" s="321" t="s">
        <v>20512</v>
      </c>
      <c r="B9864" s="321" t="s">
        <v>20513</v>
      </c>
    </row>
    <row r="9865" spans="1:2">
      <c r="A9865" s="321" t="s">
        <v>20514</v>
      </c>
      <c r="B9865" s="321" t="s">
        <v>20515</v>
      </c>
    </row>
    <row r="9866" spans="1:2">
      <c r="A9866" s="321" t="s">
        <v>20516</v>
      </c>
      <c r="B9866" s="321" t="s">
        <v>20517</v>
      </c>
    </row>
    <row r="9867" spans="1:2">
      <c r="A9867" s="321" t="s">
        <v>20518</v>
      </c>
      <c r="B9867" s="321" t="s">
        <v>20519</v>
      </c>
    </row>
    <row r="9868" spans="1:2">
      <c r="A9868" s="321" t="s">
        <v>20520</v>
      </c>
      <c r="B9868" s="321" t="s">
        <v>20521</v>
      </c>
    </row>
    <row r="9869" spans="1:2">
      <c r="A9869" s="321" t="s">
        <v>20522</v>
      </c>
      <c r="B9869" s="321" t="s">
        <v>20523</v>
      </c>
    </row>
    <row r="9870" spans="1:2">
      <c r="A9870" s="321" t="s">
        <v>20524</v>
      </c>
      <c r="B9870" s="321" t="s">
        <v>20525</v>
      </c>
    </row>
    <row r="9871" spans="1:2">
      <c r="A9871" s="321" t="s">
        <v>20526</v>
      </c>
      <c r="B9871" s="321" t="s">
        <v>20527</v>
      </c>
    </row>
    <row r="9872" spans="1:2">
      <c r="A9872" s="321" t="s">
        <v>20528</v>
      </c>
      <c r="B9872" s="321" t="s">
        <v>20529</v>
      </c>
    </row>
    <row r="9873" spans="1:2">
      <c r="A9873" s="321" t="s">
        <v>20530</v>
      </c>
      <c r="B9873" s="321" t="s">
        <v>20531</v>
      </c>
    </row>
    <row r="9874" spans="1:2">
      <c r="A9874" s="321" t="s">
        <v>20532</v>
      </c>
      <c r="B9874" s="321" t="s">
        <v>20533</v>
      </c>
    </row>
    <row r="9875" spans="1:2">
      <c r="A9875" s="321" t="s">
        <v>20534</v>
      </c>
      <c r="B9875" s="321" t="s">
        <v>20535</v>
      </c>
    </row>
    <row r="9876" spans="1:2">
      <c r="A9876" s="321" t="s">
        <v>20536</v>
      </c>
      <c r="B9876" s="321" t="s">
        <v>20537</v>
      </c>
    </row>
    <row r="9877" spans="1:2">
      <c r="A9877" s="321" t="s">
        <v>20538</v>
      </c>
      <c r="B9877" s="321" t="s">
        <v>20539</v>
      </c>
    </row>
    <row r="9878" spans="1:2">
      <c r="A9878" s="321" t="s">
        <v>20540</v>
      </c>
      <c r="B9878" s="321" t="s">
        <v>20541</v>
      </c>
    </row>
    <row r="9879" spans="1:2">
      <c r="A9879" s="321" t="s">
        <v>20542</v>
      </c>
      <c r="B9879" s="321" t="s">
        <v>20543</v>
      </c>
    </row>
    <row r="9880" spans="1:2">
      <c r="A9880" s="321" t="s">
        <v>20544</v>
      </c>
      <c r="B9880" s="321" t="s">
        <v>20545</v>
      </c>
    </row>
    <row r="9881" spans="1:2">
      <c r="A9881" s="321" t="s">
        <v>20546</v>
      </c>
      <c r="B9881" s="321" t="s">
        <v>20547</v>
      </c>
    </row>
    <row r="9882" spans="1:2">
      <c r="A9882" s="321" t="s">
        <v>20548</v>
      </c>
      <c r="B9882" s="321" t="s">
        <v>20549</v>
      </c>
    </row>
    <row r="9883" spans="1:2">
      <c r="A9883" s="321" t="s">
        <v>20550</v>
      </c>
      <c r="B9883" s="321" t="s">
        <v>20551</v>
      </c>
    </row>
    <row r="9884" spans="1:2">
      <c r="A9884" s="321" t="s">
        <v>20552</v>
      </c>
      <c r="B9884" s="321" t="s">
        <v>20553</v>
      </c>
    </row>
    <row r="9885" spans="1:2">
      <c r="A9885" s="321" t="s">
        <v>20554</v>
      </c>
      <c r="B9885" s="321" t="s">
        <v>20555</v>
      </c>
    </row>
    <row r="9886" spans="1:2">
      <c r="A9886" s="321" t="s">
        <v>20556</v>
      </c>
      <c r="B9886" s="321" t="s">
        <v>20557</v>
      </c>
    </row>
    <row r="9887" spans="1:2">
      <c r="A9887" s="321" t="s">
        <v>20558</v>
      </c>
      <c r="B9887" s="321" t="s">
        <v>20559</v>
      </c>
    </row>
    <row r="9888" spans="1:2">
      <c r="A9888" s="321" t="s">
        <v>20560</v>
      </c>
      <c r="B9888" s="321" t="s">
        <v>20561</v>
      </c>
    </row>
    <row r="9889" spans="1:2">
      <c r="A9889" s="321" t="s">
        <v>20562</v>
      </c>
      <c r="B9889" s="321" t="s">
        <v>20563</v>
      </c>
    </row>
    <row r="9890" spans="1:2">
      <c r="A9890" s="321" t="s">
        <v>20564</v>
      </c>
      <c r="B9890" s="321" t="s">
        <v>20565</v>
      </c>
    </row>
    <row r="9891" spans="1:2">
      <c r="A9891" s="321" t="s">
        <v>20566</v>
      </c>
      <c r="B9891" s="321" t="s">
        <v>20567</v>
      </c>
    </row>
    <row r="9892" spans="1:2">
      <c r="A9892" s="321" t="s">
        <v>20568</v>
      </c>
      <c r="B9892" s="321" t="s">
        <v>20569</v>
      </c>
    </row>
    <row r="9893" spans="1:2">
      <c r="A9893" s="321" t="s">
        <v>20570</v>
      </c>
      <c r="B9893" s="321" t="s">
        <v>20571</v>
      </c>
    </row>
    <row r="9894" spans="1:2">
      <c r="A9894" s="321" t="s">
        <v>20572</v>
      </c>
      <c r="B9894" s="321" t="s">
        <v>20573</v>
      </c>
    </row>
    <row r="9895" spans="1:2">
      <c r="A9895" s="321" t="s">
        <v>20574</v>
      </c>
      <c r="B9895" s="321" t="s">
        <v>20575</v>
      </c>
    </row>
    <row r="9896" spans="1:2">
      <c r="A9896" s="321" t="s">
        <v>20576</v>
      </c>
      <c r="B9896" s="321" t="s">
        <v>20577</v>
      </c>
    </row>
    <row r="9897" spans="1:2">
      <c r="A9897" s="321" t="s">
        <v>20578</v>
      </c>
      <c r="B9897" s="321" t="s">
        <v>20579</v>
      </c>
    </row>
    <row r="9898" spans="1:2">
      <c r="A9898" s="321" t="s">
        <v>20580</v>
      </c>
      <c r="B9898" s="321" t="s">
        <v>20581</v>
      </c>
    </row>
    <row r="9899" spans="1:2">
      <c r="A9899" s="321" t="s">
        <v>20582</v>
      </c>
      <c r="B9899" s="321" t="s">
        <v>20583</v>
      </c>
    </row>
    <row r="9900" spans="1:2">
      <c r="A9900" s="321" t="s">
        <v>20584</v>
      </c>
      <c r="B9900" s="321" t="s">
        <v>20585</v>
      </c>
    </row>
    <row r="9901" spans="1:2">
      <c r="A9901" s="321" t="s">
        <v>20586</v>
      </c>
      <c r="B9901" s="321" t="s">
        <v>20587</v>
      </c>
    </row>
    <row r="9902" spans="1:2">
      <c r="A9902" s="321" t="s">
        <v>20588</v>
      </c>
      <c r="B9902" s="321" t="s">
        <v>20589</v>
      </c>
    </row>
    <row r="9903" spans="1:2">
      <c r="A9903" s="321" t="s">
        <v>20590</v>
      </c>
      <c r="B9903" s="321" t="s">
        <v>20591</v>
      </c>
    </row>
    <row r="9904" spans="1:2">
      <c r="A9904" s="321" t="s">
        <v>20592</v>
      </c>
      <c r="B9904" s="321" t="s">
        <v>20593</v>
      </c>
    </row>
    <row r="9905" spans="1:2">
      <c r="A9905" s="321" t="s">
        <v>20594</v>
      </c>
      <c r="B9905" s="321" t="s">
        <v>20595</v>
      </c>
    </row>
    <row r="9906" spans="1:2">
      <c r="A9906" s="321" t="s">
        <v>20596</v>
      </c>
      <c r="B9906" s="321" t="s">
        <v>20597</v>
      </c>
    </row>
    <row r="9907" spans="1:2">
      <c r="A9907" s="321" t="s">
        <v>20598</v>
      </c>
      <c r="B9907" s="321" t="s">
        <v>20599</v>
      </c>
    </row>
    <row r="9908" spans="1:2">
      <c r="A9908" s="321" t="s">
        <v>20600</v>
      </c>
      <c r="B9908" s="321" t="s">
        <v>20601</v>
      </c>
    </row>
    <row r="9909" spans="1:2">
      <c r="A9909" s="321" t="s">
        <v>20602</v>
      </c>
      <c r="B9909" s="321" t="s">
        <v>20603</v>
      </c>
    </row>
    <row r="9910" spans="1:2">
      <c r="A9910" s="321" t="s">
        <v>20604</v>
      </c>
      <c r="B9910" s="321" t="s">
        <v>20605</v>
      </c>
    </row>
    <row r="9911" spans="1:2">
      <c r="A9911" s="321" t="s">
        <v>20606</v>
      </c>
      <c r="B9911" s="321" t="s">
        <v>20607</v>
      </c>
    </row>
    <row r="9912" spans="1:2">
      <c r="A9912" s="321" t="s">
        <v>20608</v>
      </c>
      <c r="B9912" s="321" t="s">
        <v>20609</v>
      </c>
    </row>
    <row r="9913" spans="1:2">
      <c r="A9913" s="321" t="s">
        <v>20610</v>
      </c>
      <c r="B9913" s="321" t="s">
        <v>20611</v>
      </c>
    </row>
    <row r="9914" spans="1:2">
      <c r="A9914" s="321" t="s">
        <v>20612</v>
      </c>
      <c r="B9914" s="321" t="s">
        <v>20613</v>
      </c>
    </row>
    <row r="9915" spans="1:2">
      <c r="A9915" s="321" t="s">
        <v>20614</v>
      </c>
      <c r="B9915" s="321" t="s">
        <v>20615</v>
      </c>
    </row>
    <row r="9916" spans="1:2">
      <c r="A9916" s="321" t="s">
        <v>20616</v>
      </c>
      <c r="B9916" s="321" t="s">
        <v>20617</v>
      </c>
    </row>
    <row r="9917" spans="1:2">
      <c r="A9917" s="321" t="s">
        <v>20618</v>
      </c>
      <c r="B9917" s="321" t="s">
        <v>20619</v>
      </c>
    </row>
    <row r="9918" spans="1:2">
      <c r="A9918" s="321" t="s">
        <v>20620</v>
      </c>
      <c r="B9918" s="321" t="s">
        <v>20621</v>
      </c>
    </row>
    <row r="9919" spans="1:2">
      <c r="A9919" s="321" t="s">
        <v>20622</v>
      </c>
      <c r="B9919" s="321" t="s">
        <v>20623</v>
      </c>
    </row>
    <row r="9920" spans="1:2">
      <c r="A9920" s="321" t="s">
        <v>20624</v>
      </c>
      <c r="B9920" s="321" t="s">
        <v>20625</v>
      </c>
    </row>
    <row r="9921" spans="1:2">
      <c r="A9921" s="321" t="s">
        <v>20626</v>
      </c>
      <c r="B9921" s="321" t="s">
        <v>20627</v>
      </c>
    </row>
    <row r="9922" spans="1:2">
      <c r="A9922" s="321" t="s">
        <v>20628</v>
      </c>
      <c r="B9922" s="321" t="s">
        <v>20629</v>
      </c>
    </row>
    <row r="9923" spans="1:2">
      <c r="A9923" s="321" t="s">
        <v>20630</v>
      </c>
      <c r="B9923" s="321" t="s">
        <v>20631</v>
      </c>
    </row>
    <row r="9924" spans="1:2">
      <c r="A9924" s="321" t="s">
        <v>20632</v>
      </c>
      <c r="B9924" s="321" t="s">
        <v>20633</v>
      </c>
    </row>
    <row r="9925" spans="1:2">
      <c r="A9925" s="321" t="s">
        <v>20634</v>
      </c>
      <c r="B9925" s="321" t="s">
        <v>20635</v>
      </c>
    </row>
    <row r="9926" spans="1:2">
      <c r="A9926" s="321" t="s">
        <v>20636</v>
      </c>
      <c r="B9926" s="321" t="s">
        <v>20637</v>
      </c>
    </row>
    <row r="9927" spans="1:2">
      <c r="A9927" s="321" t="s">
        <v>20638</v>
      </c>
      <c r="B9927" s="321" t="s">
        <v>20639</v>
      </c>
    </row>
    <row r="9928" spans="1:2">
      <c r="A9928" s="321" t="s">
        <v>20640</v>
      </c>
      <c r="B9928" s="321" t="s">
        <v>20641</v>
      </c>
    </row>
    <row r="9929" spans="1:2">
      <c r="A9929" s="321" t="s">
        <v>20642</v>
      </c>
      <c r="B9929" s="321" t="s">
        <v>20643</v>
      </c>
    </row>
    <row r="9930" spans="1:2">
      <c r="A9930" s="321" t="s">
        <v>20644</v>
      </c>
      <c r="B9930" s="321" t="s">
        <v>20645</v>
      </c>
    </row>
    <row r="9931" spans="1:2">
      <c r="A9931" s="321" t="s">
        <v>20646</v>
      </c>
      <c r="B9931" s="321" t="s">
        <v>20647</v>
      </c>
    </row>
    <row r="9932" spans="1:2">
      <c r="A9932" s="321" t="s">
        <v>20648</v>
      </c>
      <c r="B9932" s="321" t="s">
        <v>20649</v>
      </c>
    </row>
    <row r="9933" spans="1:2">
      <c r="A9933" s="321" t="s">
        <v>20650</v>
      </c>
      <c r="B9933" s="321" t="s">
        <v>20651</v>
      </c>
    </row>
    <row r="9934" spans="1:2">
      <c r="A9934" s="321" t="s">
        <v>20652</v>
      </c>
      <c r="B9934" s="321" t="s">
        <v>20653</v>
      </c>
    </row>
    <row r="9935" spans="1:2">
      <c r="A9935" s="321" t="s">
        <v>20654</v>
      </c>
      <c r="B9935" s="321" t="s">
        <v>20655</v>
      </c>
    </row>
    <row r="9936" spans="1:2">
      <c r="A9936" s="321" t="s">
        <v>20656</v>
      </c>
      <c r="B9936" s="321" t="s">
        <v>20657</v>
      </c>
    </row>
    <row r="9937" spans="1:2">
      <c r="A9937" s="321" t="s">
        <v>20658</v>
      </c>
      <c r="B9937" s="321" t="s">
        <v>20659</v>
      </c>
    </row>
    <row r="9938" spans="1:2">
      <c r="A9938" s="321" t="s">
        <v>20660</v>
      </c>
      <c r="B9938" s="321" t="s">
        <v>20661</v>
      </c>
    </row>
    <row r="9939" spans="1:2">
      <c r="A9939" s="321" t="s">
        <v>20662</v>
      </c>
      <c r="B9939" s="321" t="s">
        <v>20663</v>
      </c>
    </row>
    <row r="9940" spans="1:2">
      <c r="A9940" s="321" t="s">
        <v>20664</v>
      </c>
      <c r="B9940" s="321" t="s">
        <v>20665</v>
      </c>
    </row>
    <row r="9941" spans="1:2">
      <c r="A9941" s="321" t="s">
        <v>20666</v>
      </c>
      <c r="B9941" s="321" t="s">
        <v>20667</v>
      </c>
    </row>
    <row r="9942" spans="1:2">
      <c r="A9942" s="321" t="s">
        <v>20668</v>
      </c>
      <c r="B9942" s="321" t="s">
        <v>20669</v>
      </c>
    </row>
    <row r="9943" spans="1:2">
      <c r="A9943" s="321" t="s">
        <v>20670</v>
      </c>
      <c r="B9943" s="321" t="s">
        <v>20671</v>
      </c>
    </row>
    <row r="9944" spans="1:2">
      <c r="A9944" s="321" t="s">
        <v>20672</v>
      </c>
      <c r="B9944" s="321" t="s">
        <v>20673</v>
      </c>
    </row>
    <row r="9945" spans="1:2">
      <c r="A9945" s="321" t="s">
        <v>20674</v>
      </c>
      <c r="B9945" s="321" t="s">
        <v>20675</v>
      </c>
    </row>
    <row r="9946" spans="1:2">
      <c r="A9946" s="321" t="s">
        <v>20676</v>
      </c>
      <c r="B9946" s="321" t="s">
        <v>20677</v>
      </c>
    </row>
    <row r="9947" spans="1:2">
      <c r="A9947" s="321" t="s">
        <v>20678</v>
      </c>
      <c r="B9947" s="321" t="s">
        <v>20679</v>
      </c>
    </row>
    <row r="9948" spans="1:2">
      <c r="A9948" s="321" t="s">
        <v>20680</v>
      </c>
      <c r="B9948" s="321" t="s">
        <v>20681</v>
      </c>
    </row>
    <row r="9949" spans="1:2">
      <c r="A9949" s="321" t="s">
        <v>20682</v>
      </c>
      <c r="B9949" s="321" t="s">
        <v>20683</v>
      </c>
    </row>
    <row r="9950" spans="1:2">
      <c r="A9950" s="321" t="s">
        <v>20684</v>
      </c>
      <c r="B9950" s="321" t="s">
        <v>20685</v>
      </c>
    </row>
    <row r="9951" spans="1:2">
      <c r="A9951" s="321" t="s">
        <v>20686</v>
      </c>
      <c r="B9951" s="321" t="s">
        <v>20687</v>
      </c>
    </row>
    <row r="9952" spans="1:2">
      <c r="A9952" s="321" t="s">
        <v>20688</v>
      </c>
      <c r="B9952" s="321" t="s">
        <v>20689</v>
      </c>
    </row>
    <row r="9953" spans="1:2">
      <c r="A9953" s="321" t="s">
        <v>20690</v>
      </c>
      <c r="B9953" s="321" t="s">
        <v>20691</v>
      </c>
    </row>
    <row r="9954" spans="1:2">
      <c r="A9954" s="321" t="s">
        <v>20692</v>
      </c>
      <c r="B9954" s="321" t="s">
        <v>20693</v>
      </c>
    </row>
    <row r="9955" spans="1:2">
      <c r="A9955" s="321" t="s">
        <v>20694</v>
      </c>
      <c r="B9955" s="321" t="s">
        <v>20695</v>
      </c>
    </row>
    <row r="9956" spans="1:2">
      <c r="A9956" s="321" t="s">
        <v>20696</v>
      </c>
      <c r="B9956" s="321" t="s">
        <v>20697</v>
      </c>
    </row>
    <row r="9957" spans="1:2">
      <c r="A9957" s="321" t="s">
        <v>20698</v>
      </c>
      <c r="B9957" s="321" t="s">
        <v>20699</v>
      </c>
    </row>
    <row r="9958" spans="1:2">
      <c r="A9958" s="321" t="s">
        <v>20700</v>
      </c>
      <c r="B9958" s="321" t="s">
        <v>20701</v>
      </c>
    </row>
    <row r="9959" spans="1:2">
      <c r="A9959" s="321" t="s">
        <v>20702</v>
      </c>
      <c r="B9959" s="321" t="s">
        <v>20703</v>
      </c>
    </row>
    <row r="9960" spans="1:2">
      <c r="A9960" s="321" t="s">
        <v>20704</v>
      </c>
      <c r="B9960" s="321" t="s">
        <v>20705</v>
      </c>
    </row>
    <row r="9961" spans="1:2">
      <c r="A9961" s="321" t="s">
        <v>20706</v>
      </c>
      <c r="B9961" s="321" t="s">
        <v>20707</v>
      </c>
    </row>
    <row r="9962" spans="1:2">
      <c r="A9962" s="321" t="s">
        <v>20708</v>
      </c>
      <c r="B9962" s="321" t="s">
        <v>20709</v>
      </c>
    </row>
    <row r="9963" spans="1:2">
      <c r="A9963" s="321" t="s">
        <v>20710</v>
      </c>
      <c r="B9963" s="321" t="s">
        <v>20711</v>
      </c>
    </row>
    <row r="9964" spans="1:2">
      <c r="A9964" s="321" t="s">
        <v>20712</v>
      </c>
      <c r="B9964" s="321" t="s">
        <v>20713</v>
      </c>
    </row>
    <row r="9965" spans="1:2">
      <c r="A9965" s="321" t="s">
        <v>20714</v>
      </c>
      <c r="B9965" s="321" t="s">
        <v>20715</v>
      </c>
    </row>
    <row r="9966" spans="1:2">
      <c r="A9966" s="321" t="s">
        <v>20716</v>
      </c>
      <c r="B9966" s="321" t="s">
        <v>20717</v>
      </c>
    </row>
    <row r="9967" spans="1:2">
      <c r="A9967" s="321" t="s">
        <v>20718</v>
      </c>
      <c r="B9967" s="321" t="s">
        <v>20719</v>
      </c>
    </row>
    <row r="9968" spans="1:2">
      <c r="A9968" s="321" t="s">
        <v>20720</v>
      </c>
      <c r="B9968" s="321" t="s">
        <v>20721</v>
      </c>
    </row>
    <row r="9969" spans="1:2">
      <c r="A9969" s="321" t="s">
        <v>20722</v>
      </c>
      <c r="B9969" s="321" t="s">
        <v>20723</v>
      </c>
    </row>
    <row r="9970" spans="1:2">
      <c r="A9970" s="321" t="s">
        <v>20724</v>
      </c>
      <c r="B9970" s="321" t="s">
        <v>20725</v>
      </c>
    </row>
    <row r="9971" spans="1:2">
      <c r="A9971" s="321" t="s">
        <v>20726</v>
      </c>
      <c r="B9971" s="321" t="s">
        <v>20727</v>
      </c>
    </row>
    <row r="9972" spans="1:2">
      <c r="A9972" s="321" t="s">
        <v>20728</v>
      </c>
      <c r="B9972" s="321" t="s">
        <v>20729</v>
      </c>
    </row>
    <row r="9973" spans="1:2">
      <c r="A9973" s="321" t="s">
        <v>20730</v>
      </c>
      <c r="B9973" s="321" t="s">
        <v>20731</v>
      </c>
    </row>
    <row r="9974" spans="1:2">
      <c r="A9974" s="321" t="s">
        <v>20732</v>
      </c>
      <c r="B9974" s="321" t="s">
        <v>20733</v>
      </c>
    </row>
    <row r="9975" spans="1:2">
      <c r="A9975" s="321" t="s">
        <v>20734</v>
      </c>
      <c r="B9975" s="321" t="s">
        <v>20735</v>
      </c>
    </row>
    <row r="9976" spans="1:2">
      <c r="A9976" s="321" t="s">
        <v>20736</v>
      </c>
      <c r="B9976" s="321" t="s">
        <v>20737</v>
      </c>
    </row>
    <row r="9977" spans="1:2">
      <c r="A9977" s="321" t="s">
        <v>20738</v>
      </c>
      <c r="B9977" s="321" t="s">
        <v>20739</v>
      </c>
    </row>
    <row r="9978" spans="1:2">
      <c r="A9978" s="321" t="s">
        <v>20740</v>
      </c>
      <c r="B9978" s="321" t="s">
        <v>20741</v>
      </c>
    </row>
    <row r="9979" spans="1:2">
      <c r="A9979" s="321" t="s">
        <v>20742</v>
      </c>
      <c r="B9979" s="321" t="s">
        <v>20743</v>
      </c>
    </row>
    <row r="9980" spans="1:2">
      <c r="A9980" s="321" t="s">
        <v>20744</v>
      </c>
      <c r="B9980" s="321" t="s">
        <v>20745</v>
      </c>
    </row>
    <row r="9981" spans="1:2">
      <c r="A9981" s="321" t="s">
        <v>20746</v>
      </c>
      <c r="B9981" s="321" t="s">
        <v>20747</v>
      </c>
    </row>
    <row r="9982" spans="1:2">
      <c r="A9982" s="321" t="s">
        <v>20748</v>
      </c>
      <c r="B9982" s="321" t="s">
        <v>20749</v>
      </c>
    </row>
    <row r="9983" spans="1:2">
      <c r="A9983" s="321" t="s">
        <v>20750</v>
      </c>
      <c r="B9983" s="321" t="s">
        <v>20751</v>
      </c>
    </row>
    <row r="9984" spans="1:2">
      <c r="A9984" s="321" t="s">
        <v>20752</v>
      </c>
      <c r="B9984" s="321" t="s">
        <v>20753</v>
      </c>
    </row>
    <row r="9985" spans="1:2">
      <c r="A9985" s="321" t="s">
        <v>20754</v>
      </c>
      <c r="B9985" s="321" t="s">
        <v>20755</v>
      </c>
    </row>
    <row r="9986" spans="1:2">
      <c r="A9986" s="321" t="s">
        <v>20756</v>
      </c>
      <c r="B9986" s="321" t="s">
        <v>20757</v>
      </c>
    </row>
    <row r="9987" spans="1:2">
      <c r="A9987" s="321" t="s">
        <v>20758</v>
      </c>
      <c r="B9987" s="321" t="s">
        <v>20759</v>
      </c>
    </row>
    <row r="9988" spans="1:2">
      <c r="A9988" s="321" t="s">
        <v>20760</v>
      </c>
      <c r="B9988" s="321" t="s">
        <v>20761</v>
      </c>
    </row>
    <row r="9989" spans="1:2">
      <c r="A9989" s="321" t="s">
        <v>20762</v>
      </c>
      <c r="B9989" s="321" t="s">
        <v>20763</v>
      </c>
    </row>
    <row r="9990" spans="1:2">
      <c r="A9990" s="321" t="s">
        <v>20764</v>
      </c>
      <c r="B9990" s="321" t="s">
        <v>20765</v>
      </c>
    </row>
    <row r="9991" spans="1:2">
      <c r="A9991" s="321" t="s">
        <v>20766</v>
      </c>
      <c r="B9991" s="321" t="s">
        <v>20767</v>
      </c>
    </row>
    <row r="9992" spans="1:2">
      <c r="A9992" s="321" t="s">
        <v>20768</v>
      </c>
      <c r="B9992" s="321" t="s">
        <v>20769</v>
      </c>
    </row>
    <row r="9993" spans="1:2">
      <c r="A9993" s="321" t="s">
        <v>20770</v>
      </c>
      <c r="B9993" s="321" t="s">
        <v>20771</v>
      </c>
    </row>
    <row r="9994" spans="1:2">
      <c r="A9994" s="321" t="s">
        <v>20772</v>
      </c>
      <c r="B9994" s="321" t="s">
        <v>20773</v>
      </c>
    </row>
    <row r="9995" spans="1:2">
      <c r="A9995" s="321" t="s">
        <v>20774</v>
      </c>
      <c r="B9995" s="321" t="s">
        <v>20775</v>
      </c>
    </row>
    <row r="9996" spans="1:2">
      <c r="A9996" s="321" t="s">
        <v>20776</v>
      </c>
      <c r="B9996" s="321" t="s">
        <v>20777</v>
      </c>
    </row>
    <row r="9997" spans="1:2">
      <c r="A9997" s="321" t="s">
        <v>20778</v>
      </c>
      <c r="B9997" s="321" t="s">
        <v>20779</v>
      </c>
    </row>
    <row r="9998" spans="1:2">
      <c r="A9998" s="321" t="s">
        <v>20780</v>
      </c>
      <c r="B9998" s="321" t="s">
        <v>20781</v>
      </c>
    </row>
    <row r="9999" spans="1:2">
      <c r="A9999" s="321" t="s">
        <v>20782</v>
      </c>
      <c r="B9999" s="321" t="s">
        <v>20783</v>
      </c>
    </row>
    <row r="10000" spans="1:2">
      <c r="A10000" s="321" t="s">
        <v>20784</v>
      </c>
      <c r="B10000" s="321" t="s">
        <v>20785</v>
      </c>
    </row>
    <row r="10001" spans="1:2">
      <c r="A10001" s="321" t="s">
        <v>20786</v>
      </c>
      <c r="B10001" s="321" t="s">
        <v>20787</v>
      </c>
    </row>
    <row r="10002" spans="1:2">
      <c r="A10002" s="321" t="s">
        <v>20788</v>
      </c>
      <c r="B10002" s="321" t="s">
        <v>20789</v>
      </c>
    </row>
    <row r="10003" spans="1:2">
      <c r="A10003" s="321" t="s">
        <v>20790</v>
      </c>
      <c r="B10003" s="321" t="s">
        <v>20791</v>
      </c>
    </row>
    <row r="10004" spans="1:2">
      <c r="A10004" s="321" t="s">
        <v>20792</v>
      </c>
      <c r="B10004" s="321" t="s">
        <v>20793</v>
      </c>
    </row>
    <row r="10005" spans="1:2">
      <c r="A10005" s="321" t="s">
        <v>20794</v>
      </c>
      <c r="B10005" s="321" t="s">
        <v>20795</v>
      </c>
    </row>
    <row r="10006" spans="1:2">
      <c r="A10006" s="321" t="s">
        <v>20796</v>
      </c>
      <c r="B10006" s="321" t="s">
        <v>20797</v>
      </c>
    </row>
    <row r="10007" spans="1:2">
      <c r="A10007" s="321" t="s">
        <v>20798</v>
      </c>
      <c r="B10007" s="321" t="s">
        <v>20799</v>
      </c>
    </row>
    <row r="10008" spans="1:2">
      <c r="A10008" s="321" t="s">
        <v>20800</v>
      </c>
      <c r="B10008" s="321" t="s">
        <v>20801</v>
      </c>
    </row>
    <row r="10009" spans="1:2">
      <c r="A10009" s="321" t="s">
        <v>20802</v>
      </c>
      <c r="B10009" s="321" t="s">
        <v>20803</v>
      </c>
    </row>
    <row r="10010" spans="1:2">
      <c r="A10010" s="321" t="s">
        <v>20804</v>
      </c>
      <c r="B10010" s="321" t="s">
        <v>20805</v>
      </c>
    </row>
    <row r="10011" spans="1:2">
      <c r="A10011" s="321" t="s">
        <v>20806</v>
      </c>
      <c r="B10011" s="321" t="s">
        <v>20807</v>
      </c>
    </row>
    <row r="10012" spans="1:2">
      <c r="A10012" s="321" t="s">
        <v>20808</v>
      </c>
      <c r="B10012" s="321" t="s">
        <v>20809</v>
      </c>
    </row>
    <row r="10013" spans="1:2">
      <c r="A10013" s="321" t="s">
        <v>20810</v>
      </c>
      <c r="B10013" s="321" t="s">
        <v>20811</v>
      </c>
    </row>
    <row r="10014" spans="1:2">
      <c r="A10014" s="321" t="s">
        <v>20812</v>
      </c>
      <c r="B10014" s="321" t="s">
        <v>20813</v>
      </c>
    </row>
    <row r="10015" spans="1:2">
      <c r="A10015" s="321" t="s">
        <v>20814</v>
      </c>
      <c r="B10015" s="321" t="s">
        <v>20815</v>
      </c>
    </row>
    <row r="10016" spans="1:2">
      <c r="A10016" s="321" t="s">
        <v>20816</v>
      </c>
      <c r="B10016" s="321" t="s">
        <v>20817</v>
      </c>
    </row>
    <row r="10017" spans="1:2">
      <c r="A10017" s="321" t="s">
        <v>20818</v>
      </c>
      <c r="B10017" s="321" t="s">
        <v>20819</v>
      </c>
    </row>
    <row r="10018" spans="1:2">
      <c r="A10018" s="321" t="s">
        <v>20820</v>
      </c>
      <c r="B10018" s="321" t="s">
        <v>20821</v>
      </c>
    </row>
    <row r="10019" spans="1:2">
      <c r="A10019" s="321" t="s">
        <v>20822</v>
      </c>
      <c r="B10019" s="321" t="s">
        <v>20823</v>
      </c>
    </row>
    <row r="10020" spans="1:2">
      <c r="A10020" s="321" t="s">
        <v>20824</v>
      </c>
      <c r="B10020" s="321" t="s">
        <v>20825</v>
      </c>
    </row>
    <row r="10021" spans="1:2">
      <c r="A10021" s="321" t="s">
        <v>20826</v>
      </c>
      <c r="B10021" s="321" t="s">
        <v>20827</v>
      </c>
    </row>
    <row r="10022" spans="1:2">
      <c r="A10022" s="321" t="s">
        <v>20828</v>
      </c>
      <c r="B10022" s="321" t="s">
        <v>20829</v>
      </c>
    </row>
    <row r="10023" spans="1:2">
      <c r="A10023" s="321" t="s">
        <v>20830</v>
      </c>
      <c r="B10023" s="321" t="s">
        <v>20831</v>
      </c>
    </row>
    <row r="10024" spans="1:2">
      <c r="A10024" s="321" t="s">
        <v>20832</v>
      </c>
      <c r="B10024" s="321" t="s">
        <v>20833</v>
      </c>
    </row>
    <row r="10025" spans="1:2">
      <c r="A10025" s="321" t="s">
        <v>20834</v>
      </c>
      <c r="B10025" s="321" t="s">
        <v>20835</v>
      </c>
    </row>
    <row r="10026" spans="1:2">
      <c r="A10026" s="321" t="s">
        <v>20836</v>
      </c>
      <c r="B10026" s="321" t="s">
        <v>20837</v>
      </c>
    </row>
    <row r="10027" spans="1:2">
      <c r="A10027" s="321" t="s">
        <v>20838</v>
      </c>
      <c r="B10027" s="321" t="s">
        <v>20839</v>
      </c>
    </row>
    <row r="10028" spans="1:2">
      <c r="A10028" s="321" t="s">
        <v>20840</v>
      </c>
      <c r="B10028" s="321" t="s">
        <v>20841</v>
      </c>
    </row>
    <row r="10029" spans="1:2">
      <c r="A10029" s="321" t="s">
        <v>20842</v>
      </c>
      <c r="B10029" s="321" t="s">
        <v>20843</v>
      </c>
    </row>
    <row r="10030" spans="1:2">
      <c r="A10030" s="321" t="s">
        <v>20844</v>
      </c>
      <c r="B10030" s="321" t="s">
        <v>20845</v>
      </c>
    </row>
    <row r="10031" spans="1:2">
      <c r="A10031" s="321" t="s">
        <v>20846</v>
      </c>
      <c r="B10031" s="321" t="s">
        <v>20847</v>
      </c>
    </row>
    <row r="10032" spans="1:2">
      <c r="A10032" s="321" t="s">
        <v>20848</v>
      </c>
      <c r="B10032" s="321" t="s">
        <v>20849</v>
      </c>
    </row>
    <row r="10033" spans="1:2">
      <c r="A10033" s="321" t="s">
        <v>20850</v>
      </c>
      <c r="B10033" s="321" t="s">
        <v>20851</v>
      </c>
    </row>
    <row r="10034" spans="1:2">
      <c r="A10034" s="321" t="s">
        <v>20852</v>
      </c>
      <c r="B10034" s="321" t="s">
        <v>20853</v>
      </c>
    </row>
    <row r="10035" spans="1:2">
      <c r="A10035" s="321" t="s">
        <v>20854</v>
      </c>
      <c r="B10035" s="321" t="s">
        <v>20855</v>
      </c>
    </row>
    <row r="10036" spans="1:2">
      <c r="A10036" s="321" t="s">
        <v>20856</v>
      </c>
      <c r="B10036" s="321" t="s">
        <v>20857</v>
      </c>
    </row>
    <row r="10037" spans="1:2">
      <c r="A10037" s="321" t="s">
        <v>20858</v>
      </c>
      <c r="B10037" s="321" t="s">
        <v>20859</v>
      </c>
    </row>
    <row r="10038" spans="1:2">
      <c r="A10038" s="321" t="s">
        <v>20860</v>
      </c>
      <c r="B10038" s="321" t="s">
        <v>20861</v>
      </c>
    </row>
    <row r="10039" spans="1:2">
      <c r="A10039" s="321" t="s">
        <v>20862</v>
      </c>
      <c r="B10039" s="321" t="s">
        <v>20863</v>
      </c>
    </row>
    <row r="10040" spans="1:2">
      <c r="A10040" s="321" t="s">
        <v>20864</v>
      </c>
      <c r="B10040" s="321" t="s">
        <v>20865</v>
      </c>
    </row>
    <row r="10041" spans="1:2">
      <c r="A10041" s="321" t="s">
        <v>20866</v>
      </c>
      <c r="B10041" s="321" t="s">
        <v>20867</v>
      </c>
    </row>
    <row r="10042" spans="1:2">
      <c r="A10042" s="321" t="s">
        <v>20868</v>
      </c>
      <c r="B10042" s="321" t="s">
        <v>20869</v>
      </c>
    </row>
    <row r="10043" spans="1:2">
      <c r="A10043" s="321" t="s">
        <v>20870</v>
      </c>
      <c r="B10043" s="321" t="s">
        <v>20871</v>
      </c>
    </row>
    <row r="10044" spans="1:2">
      <c r="A10044" s="321" t="s">
        <v>20872</v>
      </c>
      <c r="B10044" s="321" t="s">
        <v>20873</v>
      </c>
    </row>
    <row r="10045" spans="1:2">
      <c r="A10045" s="321" t="s">
        <v>20874</v>
      </c>
      <c r="B10045" s="321" t="s">
        <v>20875</v>
      </c>
    </row>
    <row r="10046" spans="1:2">
      <c r="A10046" s="321" t="s">
        <v>20876</v>
      </c>
      <c r="B10046" s="321" t="s">
        <v>20877</v>
      </c>
    </row>
    <row r="10047" spans="1:2">
      <c r="A10047" s="321" t="s">
        <v>20878</v>
      </c>
      <c r="B10047" s="321" t="s">
        <v>20879</v>
      </c>
    </row>
    <row r="10048" spans="1:2">
      <c r="A10048" s="321" t="s">
        <v>20880</v>
      </c>
      <c r="B10048" s="321" t="s">
        <v>20881</v>
      </c>
    </row>
    <row r="10049" spans="1:2">
      <c r="A10049" s="321" t="s">
        <v>20882</v>
      </c>
      <c r="B10049" s="321" t="s">
        <v>20883</v>
      </c>
    </row>
    <row r="10050" spans="1:2">
      <c r="A10050" s="321" t="s">
        <v>20884</v>
      </c>
      <c r="B10050" s="321" t="s">
        <v>20885</v>
      </c>
    </row>
    <row r="10051" spans="1:2">
      <c r="A10051" s="321" t="s">
        <v>20886</v>
      </c>
      <c r="B10051" s="321" t="s">
        <v>20887</v>
      </c>
    </row>
    <row r="10052" spans="1:2">
      <c r="A10052" s="321" t="s">
        <v>20888</v>
      </c>
      <c r="B10052" s="321" t="s">
        <v>20889</v>
      </c>
    </row>
    <row r="10053" spans="1:2">
      <c r="A10053" s="321" t="s">
        <v>20890</v>
      </c>
      <c r="B10053" s="321" t="s">
        <v>20891</v>
      </c>
    </row>
    <row r="10054" spans="1:2">
      <c r="A10054" s="321" t="s">
        <v>20892</v>
      </c>
      <c r="B10054" s="321" t="s">
        <v>20893</v>
      </c>
    </row>
    <row r="10055" spans="1:2">
      <c r="A10055" s="321" t="s">
        <v>20894</v>
      </c>
      <c r="B10055" s="321" t="s">
        <v>20895</v>
      </c>
    </row>
    <row r="10056" spans="1:2">
      <c r="A10056" s="321" t="s">
        <v>20896</v>
      </c>
      <c r="B10056" s="321" t="s">
        <v>20897</v>
      </c>
    </row>
    <row r="10057" spans="1:2">
      <c r="A10057" s="321" t="s">
        <v>20898</v>
      </c>
      <c r="B10057" s="321" t="s">
        <v>20899</v>
      </c>
    </row>
    <row r="10058" spans="1:2">
      <c r="A10058" s="321" t="s">
        <v>20900</v>
      </c>
      <c r="B10058" s="321" t="s">
        <v>20901</v>
      </c>
    </row>
    <row r="10059" spans="1:2">
      <c r="A10059" s="321" t="s">
        <v>20902</v>
      </c>
      <c r="B10059" s="321" t="s">
        <v>20903</v>
      </c>
    </row>
    <row r="10060" spans="1:2">
      <c r="A10060" s="321" t="s">
        <v>20904</v>
      </c>
      <c r="B10060" s="321" t="s">
        <v>20905</v>
      </c>
    </row>
    <row r="10061" spans="1:2">
      <c r="A10061" s="321" t="s">
        <v>20906</v>
      </c>
      <c r="B10061" s="321" t="s">
        <v>20907</v>
      </c>
    </row>
    <row r="10062" spans="1:2">
      <c r="A10062" s="321" t="s">
        <v>20908</v>
      </c>
      <c r="B10062" s="321" t="s">
        <v>20909</v>
      </c>
    </row>
    <row r="10063" spans="1:2">
      <c r="A10063" s="321" t="s">
        <v>20910</v>
      </c>
      <c r="B10063" s="321" t="s">
        <v>20911</v>
      </c>
    </row>
    <row r="10064" spans="1:2">
      <c r="A10064" s="321" t="s">
        <v>20912</v>
      </c>
      <c r="B10064" s="321" t="s">
        <v>20913</v>
      </c>
    </row>
    <row r="10065" spans="1:2">
      <c r="A10065" s="321" t="s">
        <v>20914</v>
      </c>
      <c r="B10065" s="321" t="s">
        <v>20915</v>
      </c>
    </row>
    <row r="10066" spans="1:2">
      <c r="A10066" s="321" t="s">
        <v>20916</v>
      </c>
      <c r="B10066" s="321" t="s">
        <v>20917</v>
      </c>
    </row>
    <row r="10067" spans="1:2">
      <c r="A10067" s="321" t="s">
        <v>20918</v>
      </c>
      <c r="B10067" s="321" t="s">
        <v>20919</v>
      </c>
    </row>
    <row r="10068" spans="1:2">
      <c r="A10068" s="321" t="s">
        <v>20920</v>
      </c>
      <c r="B10068" s="321" t="s">
        <v>20921</v>
      </c>
    </row>
    <row r="10069" spans="1:2">
      <c r="A10069" s="321" t="s">
        <v>20922</v>
      </c>
      <c r="B10069" s="321" t="s">
        <v>20923</v>
      </c>
    </row>
    <row r="10070" spans="1:2">
      <c r="A10070" s="321" t="s">
        <v>20924</v>
      </c>
      <c r="B10070" s="321" t="s">
        <v>20925</v>
      </c>
    </row>
    <row r="10071" spans="1:2">
      <c r="A10071" s="321" t="s">
        <v>20926</v>
      </c>
      <c r="B10071" s="321" t="s">
        <v>20927</v>
      </c>
    </row>
    <row r="10072" spans="1:2">
      <c r="A10072" s="321" t="s">
        <v>20928</v>
      </c>
      <c r="B10072" s="321" t="s">
        <v>20929</v>
      </c>
    </row>
    <row r="10073" spans="1:2">
      <c r="A10073" s="321" t="s">
        <v>20930</v>
      </c>
      <c r="B10073" s="321" t="s">
        <v>20931</v>
      </c>
    </row>
    <row r="10074" spans="1:2">
      <c r="A10074" s="321" t="s">
        <v>20932</v>
      </c>
      <c r="B10074" s="321" t="s">
        <v>20933</v>
      </c>
    </row>
    <row r="10075" spans="1:2">
      <c r="A10075" s="321" t="s">
        <v>20934</v>
      </c>
      <c r="B10075" s="321" t="s">
        <v>20935</v>
      </c>
    </row>
    <row r="10076" spans="1:2">
      <c r="A10076" s="321" t="s">
        <v>20936</v>
      </c>
      <c r="B10076" s="321" t="s">
        <v>20937</v>
      </c>
    </row>
    <row r="10077" spans="1:2">
      <c r="A10077" s="321" t="s">
        <v>20938</v>
      </c>
      <c r="B10077" s="321" t="s">
        <v>20939</v>
      </c>
    </row>
    <row r="10078" spans="1:2">
      <c r="A10078" s="321" t="s">
        <v>20940</v>
      </c>
      <c r="B10078" s="321" t="s">
        <v>20941</v>
      </c>
    </row>
    <row r="10079" spans="1:2">
      <c r="A10079" s="321" t="s">
        <v>20942</v>
      </c>
      <c r="B10079" s="321" t="s">
        <v>20943</v>
      </c>
    </row>
    <row r="10080" spans="1:2">
      <c r="A10080" s="321" t="s">
        <v>20944</v>
      </c>
      <c r="B10080" s="321" t="s">
        <v>20945</v>
      </c>
    </row>
    <row r="10081" spans="1:2">
      <c r="A10081" s="321" t="s">
        <v>20946</v>
      </c>
      <c r="B10081" s="321" t="s">
        <v>20947</v>
      </c>
    </row>
    <row r="10082" spans="1:2">
      <c r="A10082" s="321" t="s">
        <v>20948</v>
      </c>
      <c r="B10082" s="321" t="s">
        <v>20949</v>
      </c>
    </row>
    <row r="10083" spans="1:2">
      <c r="A10083" s="321" t="s">
        <v>20950</v>
      </c>
      <c r="B10083" s="321" t="s">
        <v>20951</v>
      </c>
    </row>
    <row r="10084" spans="1:2">
      <c r="A10084" s="321" t="s">
        <v>20952</v>
      </c>
      <c r="B10084" s="321" t="s">
        <v>20953</v>
      </c>
    </row>
    <row r="10085" spans="1:2">
      <c r="A10085" s="321" t="s">
        <v>20954</v>
      </c>
      <c r="B10085" s="321" t="s">
        <v>20955</v>
      </c>
    </row>
    <row r="10086" spans="1:2">
      <c r="A10086" s="321" t="s">
        <v>20956</v>
      </c>
      <c r="B10086" s="321" t="s">
        <v>20957</v>
      </c>
    </row>
    <row r="10087" spans="1:2">
      <c r="A10087" s="321" t="s">
        <v>20958</v>
      </c>
      <c r="B10087" s="321" t="s">
        <v>20959</v>
      </c>
    </row>
    <row r="10088" spans="1:2">
      <c r="A10088" s="321" t="s">
        <v>20960</v>
      </c>
      <c r="B10088" s="321" t="s">
        <v>20961</v>
      </c>
    </row>
    <row r="10089" spans="1:2">
      <c r="A10089" s="321" t="s">
        <v>20962</v>
      </c>
      <c r="B10089" s="321" t="s">
        <v>20963</v>
      </c>
    </row>
    <row r="10090" spans="1:2">
      <c r="A10090" s="321" t="s">
        <v>20964</v>
      </c>
      <c r="B10090" s="321" t="s">
        <v>20965</v>
      </c>
    </row>
    <row r="10091" spans="1:2">
      <c r="A10091" s="321" t="s">
        <v>20966</v>
      </c>
      <c r="B10091" s="321" t="s">
        <v>20967</v>
      </c>
    </row>
    <row r="10092" spans="1:2">
      <c r="A10092" s="321" t="s">
        <v>20968</v>
      </c>
      <c r="B10092" s="321" t="s">
        <v>20969</v>
      </c>
    </row>
    <row r="10093" spans="1:2">
      <c r="A10093" s="321" t="s">
        <v>20970</v>
      </c>
      <c r="B10093" s="321" t="s">
        <v>20971</v>
      </c>
    </row>
    <row r="10094" spans="1:2">
      <c r="A10094" s="321" t="s">
        <v>20972</v>
      </c>
      <c r="B10094" s="321" t="s">
        <v>20973</v>
      </c>
    </row>
    <row r="10095" spans="1:2">
      <c r="A10095" s="321" t="s">
        <v>20974</v>
      </c>
      <c r="B10095" s="321" t="s">
        <v>20975</v>
      </c>
    </row>
    <row r="10096" spans="1:2">
      <c r="A10096" s="321" t="s">
        <v>20976</v>
      </c>
      <c r="B10096" s="321" t="s">
        <v>20977</v>
      </c>
    </row>
    <row r="10097" spans="1:2">
      <c r="A10097" s="321" t="s">
        <v>20978</v>
      </c>
      <c r="B10097" s="321" t="s">
        <v>20979</v>
      </c>
    </row>
    <row r="10098" spans="1:2">
      <c r="A10098" s="321" t="s">
        <v>20980</v>
      </c>
      <c r="B10098" s="321" t="s">
        <v>20981</v>
      </c>
    </row>
    <row r="10099" spans="1:2">
      <c r="A10099" s="321" t="s">
        <v>20982</v>
      </c>
      <c r="B10099" s="321" t="s">
        <v>20983</v>
      </c>
    </row>
    <row r="10100" spans="1:2">
      <c r="A10100" s="321" t="s">
        <v>20984</v>
      </c>
      <c r="B10100" s="321" t="s">
        <v>20985</v>
      </c>
    </row>
    <row r="10101" spans="1:2">
      <c r="A10101" s="321" t="s">
        <v>20986</v>
      </c>
      <c r="B10101" s="321" t="s">
        <v>20987</v>
      </c>
    </row>
    <row r="10102" spans="1:2">
      <c r="A10102" s="321" t="s">
        <v>20988</v>
      </c>
      <c r="B10102" s="321" t="s">
        <v>20989</v>
      </c>
    </row>
    <row r="10103" spans="1:2">
      <c r="A10103" s="321" t="s">
        <v>20990</v>
      </c>
      <c r="B10103" s="321" t="s">
        <v>20991</v>
      </c>
    </row>
    <row r="10104" spans="1:2">
      <c r="A10104" s="321" t="s">
        <v>20992</v>
      </c>
      <c r="B10104" s="321" t="s">
        <v>20993</v>
      </c>
    </row>
    <row r="10105" spans="1:2">
      <c r="A10105" s="321" t="s">
        <v>20994</v>
      </c>
      <c r="B10105" s="321" t="s">
        <v>20995</v>
      </c>
    </row>
    <row r="10106" spans="1:2">
      <c r="A10106" s="321" t="s">
        <v>20996</v>
      </c>
      <c r="B10106" s="321" t="s">
        <v>20997</v>
      </c>
    </row>
    <row r="10107" spans="1:2">
      <c r="A10107" s="321" t="s">
        <v>20998</v>
      </c>
      <c r="B10107" s="321" t="s">
        <v>20999</v>
      </c>
    </row>
    <row r="10108" spans="1:2">
      <c r="A10108" s="321" t="s">
        <v>21000</v>
      </c>
      <c r="B10108" s="321" t="s">
        <v>21001</v>
      </c>
    </row>
    <row r="10109" spans="1:2">
      <c r="A10109" s="321" t="s">
        <v>21002</v>
      </c>
      <c r="B10109" s="321" t="s">
        <v>21003</v>
      </c>
    </row>
    <row r="10110" spans="1:2">
      <c r="A10110" s="321" t="s">
        <v>21004</v>
      </c>
      <c r="B10110" s="321" t="s">
        <v>21005</v>
      </c>
    </row>
    <row r="10111" spans="1:2">
      <c r="A10111" s="321" t="s">
        <v>21006</v>
      </c>
      <c r="B10111" s="321" t="s">
        <v>21007</v>
      </c>
    </row>
    <row r="10112" spans="1:2">
      <c r="A10112" s="321" t="s">
        <v>21008</v>
      </c>
      <c r="B10112" s="321" t="s">
        <v>21009</v>
      </c>
    </row>
    <row r="10113" spans="1:2">
      <c r="A10113" s="321" t="s">
        <v>21010</v>
      </c>
      <c r="B10113" s="321" t="s">
        <v>21011</v>
      </c>
    </row>
    <row r="10114" spans="1:2">
      <c r="A10114" s="321" t="s">
        <v>21012</v>
      </c>
      <c r="B10114" s="321" t="s">
        <v>21013</v>
      </c>
    </row>
    <row r="10115" spans="1:2">
      <c r="A10115" s="321" t="s">
        <v>21014</v>
      </c>
      <c r="B10115" s="321" t="s">
        <v>21015</v>
      </c>
    </row>
    <row r="10116" spans="1:2">
      <c r="A10116" s="321" t="s">
        <v>21016</v>
      </c>
      <c r="B10116" s="321" t="s">
        <v>21017</v>
      </c>
    </row>
    <row r="10117" spans="1:2">
      <c r="A10117" s="321" t="s">
        <v>21018</v>
      </c>
      <c r="B10117" s="321" t="s">
        <v>21019</v>
      </c>
    </row>
    <row r="10118" spans="1:2">
      <c r="A10118" s="321" t="s">
        <v>21020</v>
      </c>
      <c r="B10118" s="321" t="s">
        <v>21021</v>
      </c>
    </row>
    <row r="10119" spans="1:2">
      <c r="A10119" s="321" t="s">
        <v>21022</v>
      </c>
      <c r="B10119" s="321" t="s">
        <v>21023</v>
      </c>
    </row>
    <row r="10120" spans="1:2">
      <c r="A10120" s="321" t="s">
        <v>21024</v>
      </c>
      <c r="B10120" s="321" t="s">
        <v>21025</v>
      </c>
    </row>
    <row r="10121" spans="1:2">
      <c r="A10121" s="321" t="s">
        <v>21026</v>
      </c>
      <c r="B10121" s="321" t="s">
        <v>21027</v>
      </c>
    </row>
    <row r="10122" spans="1:2">
      <c r="A10122" s="321" t="s">
        <v>21028</v>
      </c>
      <c r="B10122" s="321" t="s">
        <v>21029</v>
      </c>
    </row>
    <row r="10123" spans="1:2">
      <c r="A10123" s="321" t="s">
        <v>21030</v>
      </c>
      <c r="B10123" s="321" t="s">
        <v>21031</v>
      </c>
    </row>
    <row r="10124" spans="1:2">
      <c r="A10124" s="321" t="s">
        <v>21032</v>
      </c>
      <c r="B10124" s="321" t="s">
        <v>21033</v>
      </c>
    </row>
    <row r="10125" spans="1:2">
      <c r="A10125" s="321" t="s">
        <v>21034</v>
      </c>
      <c r="B10125" s="321" t="s">
        <v>21035</v>
      </c>
    </row>
    <row r="10126" spans="1:2">
      <c r="A10126" s="321" t="s">
        <v>21036</v>
      </c>
      <c r="B10126" s="321" t="s">
        <v>21037</v>
      </c>
    </row>
    <row r="10127" spans="1:2">
      <c r="A10127" s="321" t="s">
        <v>21038</v>
      </c>
      <c r="B10127" s="321" t="s">
        <v>21039</v>
      </c>
    </row>
    <row r="10128" spans="1:2">
      <c r="A10128" s="321" t="s">
        <v>21040</v>
      </c>
      <c r="B10128" s="321" t="s">
        <v>21041</v>
      </c>
    </row>
    <row r="10129" spans="1:2">
      <c r="A10129" s="321" t="s">
        <v>21042</v>
      </c>
      <c r="B10129" s="321" t="s">
        <v>21043</v>
      </c>
    </row>
    <row r="10130" spans="1:2">
      <c r="A10130" s="321" t="s">
        <v>21044</v>
      </c>
      <c r="B10130" s="321" t="s">
        <v>21045</v>
      </c>
    </row>
    <row r="10131" spans="1:2">
      <c r="A10131" s="321" t="s">
        <v>21046</v>
      </c>
      <c r="B10131" s="321" t="s">
        <v>21047</v>
      </c>
    </row>
    <row r="10132" spans="1:2">
      <c r="A10132" s="321" t="s">
        <v>21048</v>
      </c>
      <c r="B10132" s="321" t="s">
        <v>21049</v>
      </c>
    </row>
    <row r="10133" spans="1:2">
      <c r="A10133" s="321" t="s">
        <v>21050</v>
      </c>
      <c r="B10133" s="321" t="s">
        <v>21051</v>
      </c>
    </row>
    <row r="10134" spans="1:2">
      <c r="A10134" s="321" t="s">
        <v>21052</v>
      </c>
      <c r="B10134" s="321" t="s">
        <v>21053</v>
      </c>
    </row>
    <row r="10135" spans="1:2">
      <c r="A10135" s="321" t="s">
        <v>21054</v>
      </c>
      <c r="B10135" s="321" t="s">
        <v>21055</v>
      </c>
    </row>
    <row r="10136" spans="1:2">
      <c r="A10136" s="321" t="s">
        <v>21056</v>
      </c>
      <c r="B10136" s="321" t="s">
        <v>21057</v>
      </c>
    </row>
    <row r="10137" spans="1:2">
      <c r="A10137" s="321" t="s">
        <v>21058</v>
      </c>
      <c r="B10137" s="321" t="s">
        <v>21059</v>
      </c>
    </row>
    <row r="10138" spans="1:2">
      <c r="A10138" s="321" t="s">
        <v>21060</v>
      </c>
      <c r="B10138" s="321" t="s">
        <v>21061</v>
      </c>
    </row>
    <row r="10139" spans="1:2">
      <c r="A10139" s="321" t="s">
        <v>21062</v>
      </c>
      <c r="B10139" s="321" t="s">
        <v>21063</v>
      </c>
    </row>
    <row r="10140" spans="1:2">
      <c r="A10140" s="321" t="s">
        <v>21064</v>
      </c>
      <c r="B10140" s="321" t="s">
        <v>21065</v>
      </c>
    </row>
    <row r="10141" spans="1:2">
      <c r="A10141" s="321" t="s">
        <v>21066</v>
      </c>
      <c r="B10141" s="321" t="s">
        <v>21067</v>
      </c>
    </row>
    <row r="10142" spans="1:2">
      <c r="A10142" s="321" t="s">
        <v>21068</v>
      </c>
      <c r="B10142" s="321" t="s">
        <v>21069</v>
      </c>
    </row>
    <row r="10143" spans="1:2">
      <c r="A10143" s="321" t="s">
        <v>21070</v>
      </c>
      <c r="B10143" s="321" t="s">
        <v>21071</v>
      </c>
    </row>
    <row r="10144" spans="1:2">
      <c r="A10144" s="321" t="s">
        <v>21072</v>
      </c>
      <c r="B10144" s="321" t="s">
        <v>21073</v>
      </c>
    </row>
    <row r="10145" spans="1:2">
      <c r="A10145" s="321" t="s">
        <v>21074</v>
      </c>
      <c r="B10145" s="321" t="s">
        <v>21075</v>
      </c>
    </row>
    <row r="10146" spans="1:2">
      <c r="A10146" s="321" t="s">
        <v>21076</v>
      </c>
      <c r="B10146" s="321" t="s">
        <v>21077</v>
      </c>
    </row>
    <row r="10147" spans="1:2">
      <c r="A10147" s="321" t="s">
        <v>21078</v>
      </c>
      <c r="B10147" s="321" t="s">
        <v>21079</v>
      </c>
    </row>
    <row r="10148" spans="1:2">
      <c r="A10148" s="321" t="s">
        <v>21080</v>
      </c>
      <c r="B10148" s="321" t="s">
        <v>21081</v>
      </c>
    </row>
    <row r="10149" spans="1:2">
      <c r="A10149" s="321" t="s">
        <v>21082</v>
      </c>
      <c r="B10149" s="321" t="s">
        <v>21083</v>
      </c>
    </row>
    <row r="10150" spans="1:2">
      <c r="A10150" s="321" t="s">
        <v>21084</v>
      </c>
      <c r="B10150" s="321" t="s">
        <v>21085</v>
      </c>
    </row>
    <row r="10151" spans="1:2">
      <c r="A10151" s="321" t="s">
        <v>21086</v>
      </c>
      <c r="B10151" s="321" t="s">
        <v>21087</v>
      </c>
    </row>
    <row r="10152" spans="1:2">
      <c r="A10152" s="321" t="s">
        <v>21088</v>
      </c>
      <c r="B10152" s="321" t="s">
        <v>21089</v>
      </c>
    </row>
    <row r="10153" spans="1:2">
      <c r="A10153" s="321" t="s">
        <v>21090</v>
      </c>
      <c r="B10153" s="321" t="s">
        <v>21091</v>
      </c>
    </row>
    <row r="10154" spans="1:2">
      <c r="A10154" s="321" t="s">
        <v>21092</v>
      </c>
      <c r="B10154" s="321" t="s">
        <v>21093</v>
      </c>
    </row>
    <row r="10155" spans="1:2">
      <c r="A10155" s="321" t="s">
        <v>21094</v>
      </c>
      <c r="B10155" s="321" t="s">
        <v>21095</v>
      </c>
    </row>
    <row r="10156" spans="1:2">
      <c r="A10156" s="321" t="s">
        <v>21096</v>
      </c>
      <c r="B10156" s="321" t="s">
        <v>21097</v>
      </c>
    </row>
    <row r="10157" spans="1:2">
      <c r="A10157" s="321" t="s">
        <v>21098</v>
      </c>
      <c r="B10157" s="321" t="s">
        <v>21099</v>
      </c>
    </row>
    <row r="10158" spans="1:2">
      <c r="A10158" s="321" t="s">
        <v>21100</v>
      </c>
      <c r="B10158" s="321" t="s">
        <v>21101</v>
      </c>
    </row>
    <row r="10159" spans="1:2">
      <c r="A10159" s="321" t="s">
        <v>21102</v>
      </c>
      <c r="B10159" s="321" t="s">
        <v>21103</v>
      </c>
    </row>
    <row r="10160" spans="1:2">
      <c r="A10160" s="321" t="s">
        <v>21104</v>
      </c>
      <c r="B10160" s="321" t="s">
        <v>21105</v>
      </c>
    </row>
    <row r="10161" spans="1:2">
      <c r="A10161" s="321" t="s">
        <v>21106</v>
      </c>
      <c r="B10161" s="321" t="s">
        <v>21107</v>
      </c>
    </row>
    <row r="10162" spans="1:2">
      <c r="A10162" s="321" t="s">
        <v>21108</v>
      </c>
      <c r="B10162" s="321" t="s">
        <v>21109</v>
      </c>
    </row>
    <row r="10163" spans="1:2">
      <c r="A10163" s="321" t="s">
        <v>21110</v>
      </c>
      <c r="B10163" s="321" t="s">
        <v>21111</v>
      </c>
    </row>
    <row r="10164" spans="1:2">
      <c r="A10164" s="321" t="s">
        <v>21112</v>
      </c>
      <c r="B10164" s="321" t="s">
        <v>21113</v>
      </c>
    </row>
    <row r="10165" spans="1:2">
      <c r="A10165" s="321" t="s">
        <v>21114</v>
      </c>
      <c r="B10165" s="321" t="s">
        <v>21115</v>
      </c>
    </row>
    <row r="10166" spans="1:2">
      <c r="A10166" s="321" t="s">
        <v>21116</v>
      </c>
      <c r="B10166" s="321" t="s">
        <v>21117</v>
      </c>
    </row>
    <row r="10167" spans="1:2">
      <c r="A10167" s="321" t="s">
        <v>21118</v>
      </c>
      <c r="B10167" s="321" t="s">
        <v>21119</v>
      </c>
    </row>
    <row r="10168" spans="1:2">
      <c r="A10168" s="395" t="s">
        <v>21120</v>
      </c>
      <c r="B10168" s="321" t="s">
        <v>21121</v>
      </c>
    </row>
    <row r="10169" spans="1:2">
      <c r="A10169" s="395"/>
      <c r="B10169" s="321" t="s">
        <v>21122</v>
      </c>
    </row>
    <row r="10170" spans="1:2">
      <c r="A10170" s="321" t="s">
        <v>21123</v>
      </c>
      <c r="B10170" s="321" t="s">
        <v>21124</v>
      </c>
    </row>
    <row r="10171" spans="1:2">
      <c r="A10171" s="321" t="s">
        <v>21125</v>
      </c>
      <c r="B10171" s="321" t="s">
        <v>21126</v>
      </c>
    </row>
    <row r="10172" spans="1:2">
      <c r="A10172" s="321" t="s">
        <v>21127</v>
      </c>
      <c r="B10172" s="321" t="s">
        <v>21128</v>
      </c>
    </row>
    <row r="10173" spans="1:2">
      <c r="A10173" s="321" t="s">
        <v>21129</v>
      </c>
      <c r="B10173" s="321" t="s">
        <v>21130</v>
      </c>
    </row>
    <row r="10174" spans="1:2">
      <c r="A10174" s="321" t="s">
        <v>21131</v>
      </c>
      <c r="B10174" s="321" t="s">
        <v>21132</v>
      </c>
    </row>
    <row r="10175" spans="1:2">
      <c r="A10175" s="321" t="s">
        <v>21133</v>
      </c>
      <c r="B10175" s="321" t="s">
        <v>21134</v>
      </c>
    </row>
    <row r="10176" spans="1:2">
      <c r="A10176" s="321" t="s">
        <v>21135</v>
      </c>
      <c r="B10176" s="321" t="s">
        <v>21136</v>
      </c>
    </row>
    <row r="10177" spans="1:2">
      <c r="A10177" s="321" t="s">
        <v>21137</v>
      </c>
      <c r="B10177" s="321" t="s">
        <v>21138</v>
      </c>
    </row>
    <row r="10178" spans="1:2">
      <c r="A10178" s="321" t="s">
        <v>21139</v>
      </c>
      <c r="B10178" s="321" t="s">
        <v>21140</v>
      </c>
    </row>
    <row r="10179" spans="1:2">
      <c r="A10179" s="321" t="s">
        <v>21141</v>
      </c>
      <c r="B10179" s="321" t="s">
        <v>21142</v>
      </c>
    </row>
    <row r="10180" spans="1:2">
      <c r="A10180" s="321" t="s">
        <v>21143</v>
      </c>
      <c r="B10180" s="321" t="s">
        <v>21144</v>
      </c>
    </row>
    <row r="10181" spans="1:2">
      <c r="A10181" s="321" t="s">
        <v>21145</v>
      </c>
      <c r="B10181" s="321" t="s">
        <v>21146</v>
      </c>
    </row>
    <row r="10182" spans="1:2">
      <c r="A10182" s="321" t="s">
        <v>21147</v>
      </c>
      <c r="B10182" s="321" t="s">
        <v>21148</v>
      </c>
    </row>
    <row r="10183" spans="1:2">
      <c r="A10183" s="321" t="s">
        <v>21149</v>
      </c>
      <c r="B10183" s="321" t="s">
        <v>21150</v>
      </c>
    </row>
    <row r="10184" spans="1:2">
      <c r="A10184" s="321" t="s">
        <v>21151</v>
      </c>
      <c r="B10184" s="321" t="s">
        <v>21152</v>
      </c>
    </row>
    <row r="10185" spans="1:2">
      <c r="A10185" s="321" t="s">
        <v>21153</v>
      </c>
      <c r="B10185" s="321" t="s">
        <v>21154</v>
      </c>
    </row>
    <row r="10186" spans="1:2">
      <c r="A10186" s="321" t="s">
        <v>21155</v>
      </c>
      <c r="B10186" s="321" t="s">
        <v>21156</v>
      </c>
    </row>
    <row r="10187" spans="1:2">
      <c r="A10187" s="321" t="s">
        <v>21157</v>
      </c>
      <c r="B10187" s="321" t="s">
        <v>21158</v>
      </c>
    </row>
    <row r="10188" spans="1:2">
      <c r="A10188" s="321" t="s">
        <v>21159</v>
      </c>
      <c r="B10188" s="321" t="s">
        <v>21160</v>
      </c>
    </row>
    <row r="10189" spans="1:2">
      <c r="A10189" s="321" t="s">
        <v>21161</v>
      </c>
      <c r="B10189" s="321" t="s">
        <v>21162</v>
      </c>
    </row>
    <row r="10190" spans="1:2">
      <c r="A10190" s="321" t="s">
        <v>21163</v>
      </c>
      <c r="B10190" s="321" t="s">
        <v>21164</v>
      </c>
    </row>
    <row r="10191" spans="1:2">
      <c r="A10191" s="321" t="s">
        <v>21165</v>
      </c>
      <c r="B10191" s="321" t="s">
        <v>21166</v>
      </c>
    </row>
    <row r="10192" spans="1:2">
      <c r="A10192" s="321" t="s">
        <v>21167</v>
      </c>
      <c r="B10192" s="321" t="s">
        <v>21168</v>
      </c>
    </row>
    <row r="10193" spans="1:2">
      <c r="A10193" s="321" t="s">
        <v>21169</v>
      </c>
      <c r="B10193" s="321" t="s">
        <v>21170</v>
      </c>
    </row>
    <row r="10194" spans="1:2">
      <c r="A10194" s="321" t="s">
        <v>21171</v>
      </c>
      <c r="B10194" s="321" t="s">
        <v>21172</v>
      </c>
    </row>
    <row r="10195" spans="1:2">
      <c r="A10195" s="321" t="s">
        <v>21173</v>
      </c>
      <c r="B10195" s="321" t="s">
        <v>21174</v>
      </c>
    </row>
    <row r="10196" spans="1:2">
      <c r="A10196" s="321" t="s">
        <v>21175</v>
      </c>
      <c r="B10196" s="321" t="s">
        <v>21176</v>
      </c>
    </row>
    <row r="10197" spans="1:2">
      <c r="A10197" s="321" t="s">
        <v>21177</v>
      </c>
      <c r="B10197" s="321" t="s">
        <v>21178</v>
      </c>
    </row>
    <row r="10198" spans="1:2">
      <c r="A10198" s="321" t="s">
        <v>21179</v>
      </c>
      <c r="B10198" s="321" t="s">
        <v>21180</v>
      </c>
    </row>
    <row r="10199" spans="1:2">
      <c r="A10199" s="321" t="s">
        <v>21181</v>
      </c>
      <c r="B10199" s="321" t="s">
        <v>21182</v>
      </c>
    </row>
    <row r="10200" spans="1:2">
      <c r="A10200" s="321" t="s">
        <v>21183</v>
      </c>
      <c r="B10200" s="321" t="s">
        <v>21184</v>
      </c>
    </row>
    <row r="10201" spans="1:2">
      <c r="A10201" s="321" t="s">
        <v>21185</v>
      </c>
      <c r="B10201" s="321" t="s">
        <v>21186</v>
      </c>
    </row>
    <row r="10202" spans="1:2">
      <c r="A10202" s="321" t="s">
        <v>21187</v>
      </c>
      <c r="B10202" s="321" t="s">
        <v>21188</v>
      </c>
    </row>
    <row r="10203" spans="1:2">
      <c r="A10203" s="321" t="s">
        <v>21189</v>
      </c>
      <c r="B10203" s="321" t="s">
        <v>21190</v>
      </c>
    </row>
    <row r="10204" spans="1:2">
      <c r="A10204" s="321" t="s">
        <v>21191</v>
      </c>
      <c r="B10204" s="321" t="s">
        <v>21192</v>
      </c>
    </row>
    <row r="10205" spans="1:2">
      <c r="A10205" s="321" t="s">
        <v>21193</v>
      </c>
      <c r="B10205" s="321" t="s">
        <v>21194</v>
      </c>
    </row>
    <row r="10206" spans="1:2">
      <c r="A10206" s="321" t="s">
        <v>21195</v>
      </c>
      <c r="B10206" s="321" t="s">
        <v>21196</v>
      </c>
    </row>
    <row r="10207" spans="1:2">
      <c r="A10207" s="321" t="s">
        <v>21197</v>
      </c>
      <c r="B10207" s="321" t="s">
        <v>21198</v>
      </c>
    </row>
    <row r="10208" spans="1:2">
      <c r="A10208" s="321" t="s">
        <v>21199</v>
      </c>
      <c r="B10208" s="321" t="s">
        <v>21200</v>
      </c>
    </row>
    <row r="10209" spans="1:2">
      <c r="A10209" s="321" t="s">
        <v>21201</v>
      </c>
      <c r="B10209" s="321" t="s">
        <v>21202</v>
      </c>
    </row>
    <row r="10210" spans="1:2">
      <c r="A10210" s="321" t="s">
        <v>21203</v>
      </c>
      <c r="B10210" s="321" t="s">
        <v>21204</v>
      </c>
    </row>
    <row r="10211" spans="1:2">
      <c r="A10211" s="321" t="s">
        <v>21205</v>
      </c>
      <c r="B10211" s="321" t="s">
        <v>21206</v>
      </c>
    </row>
    <row r="10212" spans="1:2">
      <c r="A10212" s="321" t="s">
        <v>21207</v>
      </c>
      <c r="B10212" s="321" t="s">
        <v>21208</v>
      </c>
    </row>
    <row r="10213" spans="1:2">
      <c r="A10213" s="321" t="s">
        <v>21209</v>
      </c>
      <c r="B10213" s="321" t="s">
        <v>21210</v>
      </c>
    </row>
    <row r="10214" spans="1:2">
      <c r="A10214" s="321" t="s">
        <v>21211</v>
      </c>
      <c r="B10214" s="321" t="s">
        <v>21212</v>
      </c>
    </row>
    <row r="10215" spans="1:2">
      <c r="A10215" s="321" t="s">
        <v>21213</v>
      </c>
      <c r="B10215" s="321" t="s">
        <v>21214</v>
      </c>
    </row>
    <row r="10216" spans="1:2">
      <c r="A10216" s="321" t="s">
        <v>21215</v>
      </c>
      <c r="B10216" s="321" t="s">
        <v>21216</v>
      </c>
    </row>
    <row r="10217" spans="1:2">
      <c r="A10217" s="321" t="s">
        <v>21217</v>
      </c>
      <c r="B10217" s="321" t="s">
        <v>21218</v>
      </c>
    </row>
    <row r="10218" spans="1:2">
      <c r="A10218" s="321" t="s">
        <v>21219</v>
      </c>
      <c r="B10218" s="321" t="s">
        <v>21220</v>
      </c>
    </row>
    <row r="10219" spans="1:2">
      <c r="A10219" s="321" t="s">
        <v>21221</v>
      </c>
      <c r="B10219" s="321" t="s">
        <v>21222</v>
      </c>
    </row>
    <row r="10220" spans="1:2">
      <c r="A10220" s="321" t="s">
        <v>21223</v>
      </c>
      <c r="B10220" s="321" t="s">
        <v>21224</v>
      </c>
    </row>
    <row r="10221" spans="1:2">
      <c r="A10221" s="321" t="s">
        <v>21225</v>
      </c>
      <c r="B10221" s="321" t="s">
        <v>21226</v>
      </c>
    </row>
    <row r="10222" spans="1:2">
      <c r="A10222" s="321" t="s">
        <v>21227</v>
      </c>
      <c r="B10222" s="321" t="s">
        <v>21228</v>
      </c>
    </row>
    <row r="10223" spans="1:2">
      <c r="A10223" s="321" t="s">
        <v>21229</v>
      </c>
      <c r="B10223" s="321" t="s">
        <v>21230</v>
      </c>
    </row>
    <row r="10224" spans="1:2">
      <c r="A10224" s="321" t="s">
        <v>21231</v>
      </c>
      <c r="B10224" s="321" t="s">
        <v>21232</v>
      </c>
    </row>
    <row r="10225" spans="1:2">
      <c r="A10225" s="321" t="s">
        <v>21233</v>
      </c>
      <c r="B10225" s="321" t="s">
        <v>21234</v>
      </c>
    </row>
    <row r="10226" spans="1:2">
      <c r="A10226" s="321" t="s">
        <v>21235</v>
      </c>
      <c r="B10226" s="321" t="s">
        <v>21236</v>
      </c>
    </row>
    <row r="10227" spans="1:2">
      <c r="A10227" s="321" t="s">
        <v>21237</v>
      </c>
      <c r="B10227" s="321" t="s">
        <v>21238</v>
      </c>
    </row>
    <row r="10228" spans="1:2">
      <c r="A10228" s="321" t="s">
        <v>21239</v>
      </c>
      <c r="B10228" s="321" t="s">
        <v>21240</v>
      </c>
    </row>
    <row r="10229" spans="1:2">
      <c r="A10229" s="321" t="s">
        <v>21241</v>
      </c>
      <c r="B10229" s="321" t="s">
        <v>21242</v>
      </c>
    </row>
    <row r="10230" spans="1:2">
      <c r="A10230" s="321" t="s">
        <v>21243</v>
      </c>
      <c r="B10230" s="321" t="s">
        <v>21244</v>
      </c>
    </row>
    <row r="10231" spans="1:2">
      <c r="A10231" s="321" t="s">
        <v>21245</v>
      </c>
      <c r="B10231" s="321" t="s">
        <v>21246</v>
      </c>
    </row>
    <row r="10232" spans="1:2">
      <c r="A10232" s="321" t="s">
        <v>21247</v>
      </c>
      <c r="B10232" s="321" t="s">
        <v>21248</v>
      </c>
    </row>
    <row r="10233" spans="1:2">
      <c r="A10233" s="321" t="s">
        <v>21249</v>
      </c>
      <c r="B10233" s="321" t="s">
        <v>21250</v>
      </c>
    </row>
    <row r="10234" spans="1:2">
      <c r="A10234" s="321" t="s">
        <v>21251</v>
      </c>
      <c r="B10234" s="321" t="s">
        <v>21252</v>
      </c>
    </row>
    <row r="10235" spans="1:2">
      <c r="A10235" s="321" t="s">
        <v>21253</v>
      </c>
      <c r="B10235" s="321" t="s">
        <v>21254</v>
      </c>
    </row>
    <row r="10236" spans="1:2">
      <c r="A10236" s="321" t="s">
        <v>21255</v>
      </c>
      <c r="B10236" s="321" t="s">
        <v>21256</v>
      </c>
    </row>
    <row r="10237" spans="1:2">
      <c r="A10237" s="321" t="s">
        <v>21257</v>
      </c>
      <c r="B10237" s="321" t="s">
        <v>21258</v>
      </c>
    </row>
    <row r="10238" spans="1:2">
      <c r="A10238" s="321" t="s">
        <v>21259</v>
      </c>
      <c r="B10238" s="321" t="s">
        <v>21260</v>
      </c>
    </row>
    <row r="10239" spans="1:2">
      <c r="A10239" s="321" t="s">
        <v>21261</v>
      </c>
      <c r="B10239" s="321" t="s">
        <v>21262</v>
      </c>
    </row>
    <row r="10240" spans="1:2">
      <c r="A10240" s="321" t="s">
        <v>21263</v>
      </c>
      <c r="B10240" s="321" t="s">
        <v>21264</v>
      </c>
    </row>
    <row r="10241" spans="1:2">
      <c r="A10241" s="321" t="s">
        <v>21265</v>
      </c>
      <c r="B10241" s="321" t="s">
        <v>21266</v>
      </c>
    </row>
    <row r="10242" spans="1:2">
      <c r="A10242" s="321" t="s">
        <v>21267</v>
      </c>
      <c r="B10242" s="321" t="s">
        <v>21268</v>
      </c>
    </row>
    <row r="10243" spans="1:2">
      <c r="A10243" s="321" t="s">
        <v>21269</v>
      </c>
      <c r="B10243" s="321" t="s">
        <v>21270</v>
      </c>
    </row>
    <row r="10244" spans="1:2">
      <c r="A10244" s="321" t="s">
        <v>21271</v>
      </c>
      <c r="B10244" s="321" t="s">
        <v>21272</v>
      </c>
    </row>
    <row r="10245" spans="1:2">
      <c r="A10245" s="321" t="s">
        <v>21273</v>
      </c>
      <c r="B10245" s="321" t="s">
        <v>21274</v>
      </c>
    </row>
    <row r="10246" spans="1:2">
      <c r="A10246" s="321" t="s">
        <v>21275</v>
      </c>
      <c r="B10246" s="321" t="s">
        <v>21276</v>
      </c>
    </row>
    <row r="10247" spans="1:2">
      <c r="A10247" s="321" t="s">
        <v>21277</v>
      </c>
      <c r="B10247" s="321" t="s">
        <v>21278</v>
      </c>
    </row>
    <row r="10248" spans="1:2">
      <c r="A10248" s="321" t="s">
        <v>21279</v>
      </c>
      <c r="B10248" s="321" t="s">
        <v>21280</v>
      </c>
    </row>
    <row r="10249" spans="1:2">
      <c r="A10249" s="321" t="s">
        <v>21281</v>
      </c>
      <c r="B10249" s="321" t="s">
        <v>21282</v>
      </c>
    </row>
    <row r="10250" spans="1:2">
      <c r="A10250" s="321" t="s">
        <v>21283</v>
      </c>
      <c r="B10250" s="321" t="s">
        <v>21284</v>
      </c>
    </row>
    <row r="10251" spans="1:2">
      <c r="A10251" s="321" t="s">
        <v>21285</v>
      </c>
      <c r="B10251" s="321" t="s">
        <v>21286</v>
      </c>
    </row>
    <row r="10252" spans="1:2">
      <c r="A10252" s="321" t="s">
        <v>748</v>
      </c>
      <c r="B10252" s="321" t="s">
        <v>21287</v>
      </c>
    </row>
    <row r="10253" spans="1:2">
      <c r="A10253" s="321" t="s">
        <v>21288</v>
      </c>
      <c r="B10253" s="321" t="s">
        <v>21289</v>
      </c>
    </row>
    <row r="10254" spans="1:2">
      <c r="A10254" s="321" t="s">
        <v>749</v>
      </c>
      <c r="B10254" s="321" t="s">
        <v>21290</v>
      </c>
    </row>
    <row r="10255" spans="1:2">
      <c r="A10255" s="321" t="s">
        <v>21291</v>
      </c>
      <c r="B10255" s="321" t="s">
        <v>21292</v>
      </c>
    </row>
    <row r="10256" spans="1:2">
      <c r="A10256" s="321" t="s">
        <v>21293</v>
      </c>
      <c r="B10256" s="321" t="s">
        <v>21294</v>
      </c>
    </row>
    <row r="10257" spans="1:2">
      <c r="A10257" s="321" t="s">
        <v>21295</v>
      </c>
      <c r="B10257" s="321" t="s">
        <v>21296</v>
      </c>
    </row>
    <row r="10258" spans="1:2">
      <c r="A10258" s="321" t="s">
        <v>21297</v>
      </c>
      <c r="B10258" s="321" t="s">
        <v>21298</v>
      </c>
    </row>
    <row r="10259" spans="1:2">
      <c r="A10259" s="321" t="s">
        <v>21299</v>
      </c>
      <c r="B10259" s="321" t="s">
        <v>21300</v>
      </c>
    </row>
    <row r="10260" spans="1:2">
      <c r="A10260" s="321" t="s">
        <v>21301</v>
      </c>
      <c r="B10260" s="321" t="s">
        <v>21302</v>
      </c>
    </row>
    <row r="10261" spans="1:2">
      <c r="A10261" s="321" t="s">
        <v>21303</v>
      </c>
      <c r="B10261" s="321" t="s">
        <v>21304</v>
      </c>
    </row>
    <row r="10262" spans="1:2">
      <c r="A10262" s="321" t="s">
        <v>21305</v>
      </c>
      <c r="B10262" s="321" t="s">
        <v>21306</v>
      </c>
    </row>
    <row r="10263" spans="1:2">
      <c r="A10263" s="321" t="s">
        <v>21307</v>
      </c>
      <c r="B10263" s="321" t="s">
        <v>21308</v>
      </c>
    </row>
    <row r="10264" spans="1:2">
      <c r="A10264" s="321" t="s">
        <v>753</v>
      </c>
      <c r="B10264" s="321" t="s">
        <v>21309</v>
      </c>
    </row>
    <row r="10265" spans="1:2">
      <c r="A10265" s="321" t="s">
        <v>21310</v>
      </c>
      <c r="B10265" s="321" t="s">
        <v>21311</v>
      </c>
    </row>
    <row r="10266" spans="1:2">
      <c r="A10266" s="321" t="s">
        <v>21312</v>
      </c>
      <c r="B10266" s="321" t="s">
        <v>21313</v>
      </c>
    </row>
    <row r="10267" spans="1:2">
      <c r="A10267" s="321" t="s">
        <v>21314</v>
      </c>
      <c r="B10267" s="321" t="s">
        <v>21315</v>
      </c>
    </row>
    <row r="10268" spans="1:2">
      <c r="A10268" s="321" t="s">
        <v>747</v>
      </c>
      <c r="B10268" s="321" t="s">
        <v>21316</v>
      </c>
    </row>
    <row r="10269" spans="1:2">
      <c r="A10269" s="321" t="s">
        <v>21317</v>
      </c>
      <c r="B10269" s="321" t="s">
        <v>21318</v>
      </c>
    </row>
    <row r="10270" spans="1:2">
      <c r="A10270" s="321" t="s">
        <v>21319</v>
      </c>
      <c r="B10270" s="321" t="s">
        <v>21320</v>
      </c>
    </row>
    <row r="10271" spans="1:2">
      <c r="A10271" s="321" t="s">
        <v>21321</v>
      </c>
      <c r="B10271" s="321" t="s">
        <v>21322</v>
      </c>
    </row>
    <row r="10272" spans="1:2">
      <c r="A10272" s="321" t="s">
        <v>21323</v>
      </c>
      <c r="B10272" s="321" t="s">
        <v>21324</v>
      </c>
    </row>
    <row r="10273" spans="1:2">
      <c r="A10273" s="321" t="s">
        <v>21325</v>
      </c>
      <c r="B10273" s="321" t="s">
        <v>21326</v>
      </c>
    </row>
    <row r="10274" spans="1:2">
      <c r="A10274" s="321" t="s">
        <v>21327</v>
      </c>
      <c r="B10274" s="321" t="s">
        <v>21328</v>
      </c>
    </row>
    <row r="10275" spans="1:2">
      <c r="A10275" s="321" t="s">
        <v>21329</v>
      </c>
      <c r="B10275" s="321" t="s">
        <v>21330</v>
      </c>
    </row>
    <row r="10276" spans="1:2">
      <c r="A10276" s="321" t="s">
        <v>21331</v>
      </c>
      <c r="B10276" s="321" t="s">
        <v>21332</v>
      </c>
    </row>
    <row r="10277" spans="1:2">
      <c r="A10277" s="321" t="s">
        <v>21333</v>
      </c>
      <c r="B10277" s="321" t="s">
        <v>21334</v>
      </c>
    </row>
    <row r="10278" spans="1:2">
      <c r="A10278" s="321" t="s">
        <v>21335</v>
      </c>
      <c r="B10278" s="321" t="s">
        <v>21336</v>
      </c>
    </row>
    <row r="10279" spans="1:2">
      <c r="A10279" s="321" t="s">
        <v>21337</v>
      </c>
      <c r="B10279" s="321" t="s">
        <v>21338</v>
      </c>
    </row>
    <row r="10280" spans="1:2">
      <c r="A10280" s="321" t="s">
        <v>21339</v>
      </c>
      <c r="B10280" s="321" t="s">
        <v>21340</v>
      </c>
    </row>
    <row r="10281" spans="1:2">
      <c r="A10281" s="321" t="s">
        <v>21341</v>
      </c>
      <c r="B10281" s="321" t="s">
        <v>21342</v>
      </c>
    </row>
    <row r="10282" spans="1:2">
      <c r="A10282" s="321" t="s">
        <v>21343</v>
      </c>
      <c r="B10282" s="321" t="s">
        <v>21344</v>
      </c>
    </row>
    <row r="10283" spans="1:2">
      <c r="A10283" s="321" t="s">
        <v>21345</v>
      </c>
      <c r="B10283" s="321" t="s">
        <v>21346</v>
      </c>
    </row>
    <row r="10284" spans="1:2">
      <c r="A10284" s="321" t="s">
        <v>21347</v>
      </c>
      <c r="B10284" s="321" t="s">
        <v>21348</v>
      </c>
    </row>
    <row r="10285" spans="1:2">
      <c r="A10285" s="321" t="s">
        <v>21349</v>
      </c>
      <c r="B10285" s="321" t="s">
        <v>21350</v>
      </c>
    </row>
    <row r="10286" spans="1:2">
      <c r="A10286" s="321" t="s">
        <v>21351</v>
      </c>
      <c r="B10286" s="321" t="s">
        <v>21352</v>
      </c>
    </row>
    <row r="10287" spans="1:2">
      <c r="A10287" s="321" t="s">
        <v>21353</v>
      </c>
      <c r="B10287" s="321" t="s">
        <v>21354</v>
      </c>
    </row>
    <row r="10288" spans="1:2">
      <c r="A10288" s="321" t="s">
        <v>21355</v>
      </c>
      <c r="B10288" s="321" t="s">
        <v>21356</v>
      </c>
    </row>
    <row r="10289" spans="1:2">
      <c r="A10289" s="321" t="s">
        <v>21357</v>
      </c>
      <c r="B10289" s="321" t="s">
        <v>21358</v>
      </c>
    </row>
    <row r="10290" spans="1:2">
      <c r="A10290" s="321" t="s">
        <v>21359</v>
      </c>
      <c r="B10290" s="321" t="s">
        <v>21360</v>
      </c>
    </row>
    <row r="10291" spans="1:2">
      <c r="A10291" s="321" t="s">
        <v>21361</v>
      </c>
      <c r="B10291" s="321" t="s">
        <v>21362</v>
      </c>
    </row>
    <row r="10292" spans="1:2">
      <c r="A10292" s="321" t="s">
        <v>21363</v>
      </c>
      <c r="B10292" s="321" t="s">
        <v>21364</v>
      </c>
    </row>
    <row r="10293" spans="1:2">
      <c r="A10293" s="321" t="s">
        <v>21365</v>
      </c>
      <c r="B10293" s="321" t="s">
        <v>21366</v>
      </c>
    </row>
    <row r="10294" spans="1:2">
      <c r="A10294" s="321" t="s">
        <v>21367</v>
      </c>
      <c r="B10294" s="321" t="s">
        <v>21368</v>
      </c>
    </row>
    <row r="10295" spans="1:2">
      <c r="A10295" s="321" t="s">
        <v>21369</v>
      </c>
      <c r="B10295" s="321" t="s">
        <v>21370</v>
      </c>
    </row>
    <row r="10296" spans="1:2">
      <c r="A10296" s="321" t="s">
        <v>21371</v>
      </c>
      <c r="B10296" s="321" t="s">
        <v>21372</v>
      </c>
    </row>
    <row r="10297" spans="1:2">
      <c r="A10297" s="321" t="s">
        <v>21373</v>
      </c>
      <c r="B10297" s="321" t="s">
        <v>21374</v>
      </c>
    </row>
    <row r="10298" spans="1:2">
      <c r="A10298" s="321" t="s">
        <v>21375</v>
      </c>
      <c r="B10298" s="321" t="s">
        <v>21376</v>
      </c>
    </row>
    <row r="10299" spans="1:2">
      <c r="A10299" s="321" t="s">
        <v>21377</v>
      </c>
      <c r="B10299" s="321" t="s">
        <v>21378</v>
      </c>
    </row>
    <row r="10300" spans="1:2">
      <c r="A10300" s="321" t="s">
        <v>21379</v>
      </c>
      <c r="B10300" s="321" t="s">
        <v>21380</v>
      </c>
    </row>
    <row r="10301" spans="1:2">
      <c r="A10301" s="321" t="s">
        <v>21381</v>
      </c>
      <c r="B10301" s="321" t="s">
        <v>21382</v>
      </c>
    </row>
    <row r="10302" spans="1:2">
      <c r="A10302" s="321" t="s">
        <v>21383</v>
      </c>
      <c r="B10302" s="321" t="s">
        <v>21384</v>
      </c>
    </row>
    <row r="10303" spans="1:2">
      <c r="A10303" s="321" t="s">
        <v>21385</v>
      </c>
      <c r="B10303" s="321" t="s">
        <v>21386</v>
      </c>
    </row>
    <row r="10304" spans="1:2">
      <c r="A10304" s="321" t="s">
        <v>21387</v>
      </c>
      <c r="B10304" s="321" t="s">
        <v>21388</v>
      </c>
    </row>
    <row r="10305" spans="1:2">
      <c r="A10305" s="321" t="s">
        <v>21389</v>
      </c>
      <c r="B10305" s="321" t="s">
        <v>21390</v>
      </c>
    </row>
    <row r="10306" spans="1:2">
      <c r="A10306" s="321" t="s">
        <v>21391</v>
      </c>
      <c r="B10306" s="321" t="s">
        <v>21392</v>
      </c>
    </row>
    <row r="10307" spans="1:2">
      <c r="A10307" s="321" t="s">
        <v>21393</v>
      </c>
      <c r="B10307" s="321" t="s">
        <v>21394</v>
      </c>
    </row>
    <row r="10308" spans="1:2">
      <c r="A10308" s="321" t="s">
        <v>21395</v>
      </c>
      <c r="B10308" s="321" t="s">
        <v>21396</v>
      </c>
    </row>
    <row r="10309" spans="1:2">
      <c r="A10309" s="321" t="s">
        <v>21397</v>
      </c>
      <c r="B10309" s="321" t="s">
        <v>21398</v>
      </c>
    </row>
    <row r="10310" spans="1:2">
      <c r="A10310" s="321" t="s">
        <v>21399</v>
      </c>
      <c r="B10310" s="321" t="s">
        <v>21400</v>
      </c>
    </row>
    <row r="10311" spans="1:2">
      <c r="A10311" s="321" t="s">
        <v>21401</v>
      </c>
      <c r="B10311" s="321" t="s">
        <v>21402</v>
      </c>
    </row>
    <row r="10312" spans="1:2">
      <c r="A10312" s="321" t="s">
        <v>21403</v>
      </c>
      <c r="B10312" s="321" t="s">
        <v>21404</v>
      </c>
    </row>
    <row r="10313" spans="1:2">
      <c r="A10313" s="321" t="s">
        <v>21405</v>
      </c>
      <c r="B10313" s="321" t="s">
        <v>21406</v>
      </c>
    </row>
    <row r="10314" spans="1:2">
      <c r="A10314" s="321" t="s">
        <v>21407</v>
      </c>
      <c r="B10314" s="321" t="s">
        <v>21408</v>
      </c>
    </row>
    <row r="10315" spans="1:2">
      <c r="A10315" s="321" t="s">
        <v>21409</v>
      </c>
      <c r="B10315" s="321" t="s">
        <v>21410</v>
      </c>
    </row>
    <row r="10316" spans="1:2">
      <c r="A10316" s="321" t="s">
        <v>21411</v>
      </c>
      <c r="B10316" s="321" t="s">
        <v>21412</v>
      </c>
    </row>
    <row r="10317" spans="1:2">
      <c r="A10317" s="321" t="s">
        <v>21413</v>
      </c>
      <c r="B10317" s="321" t="s">
        <v>21414</v>
      </c>
    </row>
    <row r="10318" spans="1:2">
      <c r="A10318" s="321" t="s">
        <v>21415</v>
      </c>
      <c r="B10318" s="321" t="s">
        <v>21416</v>
      </c>
    </row>
    <row r="10319" spans="1:2">
      <c r="A10319" s="321" t="s">
        <v>21417</v>
      </c>
      <c r="B10319" s="321" t="s">
        <v>21418</v>
      </c>
    </row>
    <row r="10320" spans="1:2">
      <c r="A10320" s="321" t="s">
        <v>21419</v>
      </c>
      <c r="B10320" s="321" t="s">
        <v>21420</v>
      </c>
    </row>
    <row r="10321" spans="1:2">
      <c r="A10321" s="321" t="s">
        <v>444</v>
      </c>
      <c r="B10321" s="321" t="s">
        <v>21421</v>
      </c>
    </row>
    <row r="10322" spans="1:2">
      <c r="A10322" s="321" t="s">
        <v>446</v>
      </c>
      <c r="B10322" s="321" t="s">
        <v>21422</v>
      </c>
    </row>
    <row r="10323" spans="1:2">
      <c r="A10323" s="321" t="s">
        <v>21423</v>
      </c>
      <c r="B10323" s="321" t="s">
        <v>21424</v>
      </c>
    </row>
    <row r="10324" spans="1:2">
      <c r="A10324" s="321" t="s">
        <v>21425</v>
      </c>
      <c r="B10324" s="321" t="s">
        <v>21426</v>
      </c>
    </row>
    <row r="10325" spans="1:2">
      <c r="A10325" s="321" t="s">
        <v>21427</v>
      </c>
      <c r="B10325" s="321" t="s">
        <v>21428</v>
      </c>
    </row>
    <row r="10326" spans="1:2">
      <c r="A10326" s="321" t="s">
        <v>21429</v>
      </c>
      <c r="B10326" s="321" t="s">
        <v>21430</v>
      </c>
    </row>
    <row r="10327" spans="1:2">
      <c r="A10327" s="321" t="s">
        <v>21431</v>
      </c>
      <c r="B10327" s="321" t="s">
        <v>21432</v>
      </c>
    </row>
    <row r="10328" spans="1:2">
      <c r="A10328" s="321" t="s">
        <v>21433</v>
      </c>
      <c r="B10328" s="321" t="s">
        <v>21434</v>
      </c>
    </row>
    <row r="10329" spans="1:2">
      <c r="A10329" s="321" t="s">
        <v>21435</v>
      </c>
      <c r="B10329" s="321" t="s">
        <v>21436</v>
      </c>
    </row>
    <row r="10330" spans="1:2">
      <c r="A10330" s="321" t="s">
        <v>21437</v>
      </c>
      <c r="B10330" s="321" t="s">
        <v>21438</v>
      </c>
    </row>
    <row r="10331" spans="1:2">
      <c r="A10331" s="321" t="s">
        <v>21439</v>
      </c>
      <c r="B10331" s="321" t="s">
        <v>21440</v>
      </c>
    </row>
    <row r="10332" spans="1:2">
      <c r="A10332" s="321" t="s">
        <v>21441</v>
      </c>
      <c r="B10332" s="321" t="s">
        <v>21442</v>
      </c>
    </row>
    <row r="10333" spans="1:2">
      <c r="A10333" s="321" t="s">
        <v>21443</v>
      </c>
      <c r="B10333" s="321" t="s">
        <v>21444</v>
      </c>
    </row>
    <row r="10334" spans="1:2">
      <c r="A10334" s="321" t="s">
        <v>21445</v>
      </c>
      <c r="B10334" s="321" t="s">
        <v>21446</v>
      </c>
    </row>
    <row r="10335" spans="1:2">
      <c r="A10335" s="321" t="s">
        <v>21447</v>
      </c>
      <c r="B10335" s="321" t="s">
        <v>21448</v>
      </c>
    </row>
    <row r="10336" spans="1:2">
      <c r="A10336" s="321" t="s">
        <v>21449</v>
      </c>
      <c r="B10336" s="321" t="s">
        <v>21450</v>
      </c>
    </row>
    <row r="10337" spans="1:2">
      <c r="A10337" s="321" t="s">
        <v>21451</v>
      </c>
      <c r="B10337" s="321" t="s">
        <v>21452</v>
      </c>
    </row>
    <row r="10338" spans="1:2">
      <c r="A10338" s="321" t="s">
        <v>21453</v>
      </c>
      <c r="B10338" s="321" t="s">
        <v>21454</v>
      </c>
    </row>
    <row r="10339" spans="1:2">
      <c r="A10339" s="321" t="s">
        <v>21455</v>
      </c>
      <c r="B10339" s="321" t="s">
        <v>21456</v>
      </c>
    </row>
    <row r="10340" spans="1:2">
      <c r="A10340" s="321" t="s">
        <v>21457</v>
      </c>
      <c r="B10340" s="321" t="s">
        <v>21458</v>
      </c>
    </row>
    <row r="10341" spans="1:2">
      <c r="A10341" s="321" t="s">
        <v>21459</v>
      </c>
      <c r="B10341" s="321" t="s">
        <v>21460</v>
      </c>
    </row>
    <row r="10342" spans="1:2">
      <c r="A10342" s="321" t="s">
        <v>21461</v>
      </c>
      <c r="B10342" s="321" t="s">
        <v>21462</v>
      </c>
    </row>
    <row r="10343" spans="1:2">
      <c r="A10343" s="321" t="s">
        <v>21463</v>
      </c>
      <c r="B10343" s="321" t="s">
        <v>21464</v>
      </c>
    </row>
    <row r="10344" spans="1:2">
      <c r="A10344" s="321" t="s">
        <v>21465</v>
      </c>
      <c r="B10344" s="321" t="s">
        <v>21466</v>
      </c>
    </row>
    <row r="10345" spans="1:2">
      <c r="A10345" s="321" t="s">
        <v>21467</v>
      </c>
      <c r="B10345" s="321" t="s">
        <v>21468</v>
      </c>
    </row>
    <row r="10346" spans="1:2">
      <c r="A10346" s="321" t="s">
        <v>21469</v>
      </c>
      <c r="B10346" s="321" t="s">
        <v>21470</v>
      </c>
    </row>
    <row r="10347" spans="1:2">
      <c r="A10347" s="321" t="s">
        <v>21471</v>
      </c>
      <c r="B10347" s="321" t="s">
        <v>21472</v>
      </c>
    </row>
    <row r="10348" spans="1:2">
      <c r="A10348" s="321" t="s">
        <v>21473</v>
      </c>
      <c r="B10348" s="321" t="s">
        <v>21474</v>
      </c>
    </row>
    <row r="10349" spans="1:2">
      <c r="A10349" s="321" t="s">
        <v>21475</v>
      </c>
      <c r="B10349" s="321" t="s">
        <v>21476</v>
      </c>
    </row>
    <row r="10350" spans="1:2">
      <c r="A10350" s="321" t="s">
        <v>21477</v>
      </c>
      <c r="B10350" s="321" t="s">
        <v>21478</v>
      </c>
    </row>
    <row r="10351" spans="1:2">
      <c r="A10351" s="321" t="s">
        <v>21479</v>
      </c>
      <c r="B10351" s="321" t="s">
        <v>21480</v>
      </c>
    </row>
    <row r="10352" spans="1:2">
      <c r="A10352" s="321" t="s">
        <v>21481</v>
      </c>
      <c r="B10352" s="321" t="s">
        <v>21482</v>
      </c>
    </row>
    <row r="10353" spans="1:2">
      <c r="A10353" s="321" t="s">
        <v>21483</v>
      </c>
      <c r="B10353" s="321" t="s">
        <v>21484</v>
      </c>
    </row>
    <row r="10354" spans="1:2">
      <c r="A10354" s="321" t="s">
        <v>21485</v>
      </c>
      <c r="B10354" s="321" t="s">
        <v>21486</v>
      </c>
    </row>
    <row r="10355" spans="1:2">
      <c r="A10355" s="321" t="s">
        <v>21487</v>
      </c>
      <c r="B10355" s="321" t="s">
        <v>21488</v>
      </c>
    </row>
    <row r="10356" spans="1:2">
      <c r="A10356" s="321" t="s">
        <v>21489</v>
      </c>
      <c r="B10356" s="321" t="s">
        <v>21490</v>
      </c>
    </row>
    <row r="10357" spans="1:2">
      <c r="A10357" s="321" t="s">
        <v>21491</v>
      </c>
      <c r="B10357" s="321" t="s">
        <v>21492</v>
      </c>
    </row>
    <row r="10358" spans="1:2">
      <c r="A10358" s="321" t="s">
        <v>21493</v>
      </c>
      <c r="B10358" s="321" t="s">
        <v>21494</v>
      </c>
    </row>
    <row r="10359" spans="1:2">
      <c r="A10359" s="321" t="s">
        <v>21495</v>
      </c>
      <c r="B10359" s="321" t="s">
        <v>21496</v>
      </c>
    </row>
    <row r="10360" spans="1:2">
      <c r="A10360" s="321" t="s">
        <v>21497</v>
      </c>
      <c r="B10360" s="321" t="s">
        <v>21498</v>
      </c>
    </row>
    <row r="10361" spans="1:2">
      <c r="A10361" s="321" t="s">
        <v>21499</v>
      </c>
      <c r="B10361" s="321" t="s">
        <v>21500</v>
      </c>
    </row>
    <row r="10362" spans="1:2">
      <c r="A10362" s="321" t="s">
        <v>21501</v>
      </c>
      <c r="B10362" s="321" t="s">
        <v>21502</v>
      </c>
    </row>
    <row r="10363" spans="1:2">
      <c r="A10363" s="321" t="s">
        <v>21503</v>
      </c>
      <c r="B10363" s="321" t="s">
        <v>21504</v>
      </c>
    </row>
    <row r="10364" spans="1:2">
      <c r="A10364" s="321" t="s">
        <v>21505</v>
      </c>
      <c r="B10364" s="321" t="s">
        <v>21506</v>
      </c>
    </row>
    <row r="10365" spans="1:2">
      <c r="A10365" s="321" t="s">
        <v>21507</v>
      </c>
      <c r="B10365" s="321" t="s">
        <v>21508</v>
      </c>
    </row>
    <row r="10366" spans="1:2">
      <c r="A10366" s="321" t="s">
        <v>21509</v>
      </c>
      <c r="B10366" s="321" t="s">
        <v>21510</v>
      </c>
    </row>
    <row r="10367" spans="1:2">
      <c r="A10367" s="321" t="s">
        <v>21511</v>
      </c>
      <c r="B10367" s="321" t="s">
        <v>21512</v>
      </c>
    </row>
    <row r="10368" spans="1:2">
      <c r="A10368" s="321" t="s">
        <v>21513</v>
      </c>
      <c r="B10368" s="321" t="s">
        <v>21514</v>
      </c>
    </row>
    <row r="10369" spans="1:2">
      <c r="A10369" s="321" t="s">
        <v>21515</v>
      </c>
      <c r="B10369" s="321" t="s">
        <v>21516</v>
      </c>
    </row>
    <row r="10370" spans="1:2">
      <c r="A10370" s="321" t="s">
        <v>21517</v>
      </c>
      <c r="B10370" s="321" t="s">
        <v>21518</v>
      </c>
    </row>
    <row r="10371" spans="1:2">
      <c r="A10371" s="321" t="s">
        <v>21519</v>
      </c>
      <c r="B10371" s="321" t="s">
        <v>21520</v>
      </c>
    </row>
    <row r="10372" spans="1:2">
      <c r="A10372" s="321" t="s">
        <v>21521</v>
      </c>
      <c r="B10372" s="321" t="s">
        <v>21522</v>
      </c>
    </row>
    <row r="10373" spans="1:2">
      <c r="A10373" s="321" t="s">
        <v>21523</v>
      </c>
      <c r="B10373" s="321" t="s">
        <v>21524</v>
      </c>
    </row>
    <row r="10374" spans="1:2">
      <c r="A10374" s="321" t="s">
        <v>21525</v>
      </c>
      <c r="B10374" s="321" t="s">
        <v>21526</v>
      </c>
    </row>
    <row r="10375" spans="1:2">
      <c r="A10375" s="321" t="s">
        <v>21527</v>
      </c>
      <c r="B10375" s="321" t="s">
        <v>21528</v>
      </c>
    </row>
    <row r="10376" spans="1:2">
      <c r="A10376" s="321" t="s">
        <v>21529</v>
      </c>
      <c r="B10376" s="321" t="s">
        <v>21530</v>
      </c>
    </row>
    <row r="10377" spans="1:2">
      <c r="A10377" s="321" t="s">
        <v>21531</v>
      </c>
      <c r="B10377" s="321" t="s">
        <v>21532</v>
      </c>
    </row>
    <row r="10378" spans="1:2">
      <c r="A10378" s="321" t="s">
        <v>21533</v>
      </c>
      <c r="B10378" s="321" t="s">
        <v>21534</v>
      </c>
    </row>
    <row r="10379" spans="1:2">
      <c r="A10379" s="321" t="s">
        <v>21535</v>
      </c>
      <c r="B10379" s="321" t="s">
        <v>21536</v>
      </c>
    </row>
    <row r="10380" spans="1:2">
      <c r="A10380" s="321" t="s">
        <v>21537</v>
      </c>
      <c r="B10380" s="321" t="s">
        <v>21538</v>
      </c>
    </row>
    <row r="10381" spans="1:2">
      <c r="A10381" s="321" t="s">
        <v>21539</v>
      </c>
      <c r="B10381" s="321" t="s">
        <v>21540</v>
      </c>
    </row>
    <row r="10382" spans="1:2">
      <c r="A10382" s="321" t="s">
        <v>21541</v>
      </c>
      <c r="B10382" s="321" t="s">
        <v>21542</v>
      </c>
    </row>
    <row r="10383" spans="1:2">
      <c r="A10383" s="321" t="s">
        <v>21543</v>
      </c>
      <c r="B10383" s="321" t="s">
        <v>21544</v>
      </c>
    </row>
    <row r="10384" spans="1:2">
      <c r="A10384" s="321" t="s">
        <v>21545</v>
      </c>
      <c r="B10384" s="321" t="s">
        <v>21546</v>
      </c>
    </row>
    <row r="10385" spans="1:2">
      <c r="A10385" s="321" t="s">
        <v>21547</v>
      </c>
      <c r="B10385" s="321" t="s">
        <v>21548</v>
      </c>
    </row>
    <row r="10386" spans="1:2">
      <c r="A10386" s="321" t="s">
        <v>21549</v>
      </c>
      <c r="B10386" s="321" t="s">
        <v>21550</v>
      </c>
    </row>
    <row r="10387" spans="1:2">
      <c r="A10387" s="321" t="s">
        <v>21551</v>
      </c>
      <c r="B10387" s="321" t="s">
        <v>21552</v>
      </c>
    </row>
    <row r="10388" spans="1:2">
      <c r="A10388" s="321" t="s">
        <v>21553</v>
      </c>
      <c r="B10388" s="321" t="s">
        <v>21554</v>
      </c>
    </row>
    <row r="10389" spans="1:2">
      <c r="A10389" s="321" t="s">
        <v>21555</v>
      </c>
      <c r="B10389" s="321" t="s">
        <v>21556</v>
      </c>
    </row>
    <row r="10390" spans="1:2">
      <c r="A10390" s="321" t="s">
        <v>21557</v>
      </c>
      <c r="B10390" s="321" t="s">
        <v>21558</v>
      </c>
    </row>
    <row r="10391" spans="1:2">
      <c r="A10391" s="321" t="s">
        <v>21559</v>
      </c>
      <c r="B10391" s="321" t="s">
        <v>21560</v>
      </c>
    </row>
    <row r="10392" spans="1:2">
      <c r="A10392" s="321" t="s">
        <v>21561</v>
      </c>
      <c r="B10392" s="321" t="s">
        <v>21562</v>
      </c>
    </row>
    <row r="10393" spans="1:2">
      <c r="A10393" s="321" t="s">
        <v>21563</v>
      </c>
      <c r="B10393" s="321" t="s">
        <v>21564</v>
      </c>
    </row>
    <row r="10394" spans="1:2">
      <c r="A10394" s="321" t="s">
        <v>21565</v>
      </c>
      <c r="B10394" s="321" t="s">
        <v>21566</v>
      </c>
    </row>
    <row r="10395" spans="1:2">
      <c r="A10395" s="321" t="s">
        <v>21567</v>
      </c>
      <c r="B10395" s="321" t="s">
        <v>21568</v>
      </c>
    </row>
    <row r="10396" spans="1:2">
      <c r="A10396" s="321" t="s">
        <v>21569</v>
      </c>
      <c r="B10396" s="321" t="s">
        <v>21570</v>
      </c>
    </row>
  </sheetData>
  <mergeCells count="10">
    <mergeCell ref="A9412:A9413"/>
    <mergeCell ref="A9415:A9416"/>
    <mergeCell ref="A9592:B9592"/>
    <mergeCell ref="A10168:A10169"/>
    <mergeCell ref="A3:B3"/>
    <mergeCell ref="A2211:A2212"/>
    <mergeCell ref="A2825:A2826"/>
    <mergeCell ref="A4537:A4538"/>
    <mergeCell ref="A7253:A7254"/>
    <mergeCell ref="A8509:A85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topLeftCell="A31" workbookViewId="0">
      <selection activeCell="D1" sqref="D1:E1"/>
    </sheetView>
  </sheetViews>
  <sheetFormatPr defaultColWidth="8.7109375" defaultRowHeight="15"/>
  <cols>
    <col min="1" max="1" width="7.140625" style="345" customWidth="1"/>
    <col min="2" max="2" width="15.42578125" style="344" customWidth="1"/>
    <col min="3" max="3" width="40.42578125" style="340" customWidth="1"/>
    <col min="4" max="4" width="11.140625" style="342" customWidth="1"/>
    <col min="5" max="5" width="8.7109375" style="343"/>
    <col min="6" max="16384" width="8.7109375" style="116"/>
  </cols>
  <sheetData>
    <row r="1" spans="1:5" ht="24.6" customHeight="1">
      <c r="D1" s="397" t="s">
        <v>21939</v>
      </c>
      <c r="E1" s="397"/>
    </row>
    <row r="2" spans="1:5" ht="27.6" customHeight="1"/>
    <row r="3" spans="1:5" ht="24.95" customHeight="1">
      <c r="A3" s="398" t="s">
        <v>21931</v>
      </c>
      <c r="B3" s="398"/>
      <c r="C3" s="398"/>
      <c r="D3" s="398"/>
      <c r="E3" s="398"/>
    </row>
    <row r="4" spans="1:5" ht="24.95" customHeight="1">
      <c r="A4" s="398" t="s">
        <v>21932</v>
      </c>
      <c r="B4" s="398"/>
      <c r="C4" s="398"/>
      <c r="D4" s="398"/>
      <c r="E4" s="398"/>
    </row>
    <row r="5" spans="1:5" ht="24.95" customHeight="1">
      <c r="A5" s="398" t="s">
        <v>21933</v>
      </c>
      <c r="B5" s="398"/>
      <c r="C5" s="398"/>
      <c r="D5" s="398"/>
      <c r="E5" s="398"/>
    </row>
    <row r="6" spans="1:5" s="346" customFormat="1" ht="24.95" customHeight="1">
      <c r="A6" s="347" t="s">
        <v>21934</v>
      </c>
      <c r="B6" s="347" t="s">
        <v>21935</v>
      </c>
      <c r="C6" s="347" t="s">
        <v>21936</v>
      </c>
      <c r="D6" s="347" t="s">
        <v>21937</v>
      </c>
      <c r="E6" s="348" t="s">
        <v>11</v>
      </c>
    </row>
    <row r="7" spans="1:5" s="341" customFormat="1" ht="37.5">
      <c r="A7" s="349" t="s">
        <v>325</v>
      </c>
      <c r="B7" s="350"/>
      <c r="C7" s="351" t="s">
        <v>26</v>
      </c>
      <c r="D7" s="352"/>
      <c r="E7" s="353"/>
    </row>
    <row r="8" spans="1:5" ht="30">
      <c r="A8" s="206"/>
      <c r="B8" s="354"/>
      <c r="C8" s="355" t="s">
        <v>21745</v>
      </c>
      <c r="D8" s="356"/>
      <c r="E8" s="357"/>
    </row>
    <row r="9" spans="1:5">
      <c r="A9" s="206" t="s">
        <v>326</v>
      </c>
      <c r="B9" s="354" t="s">
        <v>2766</v>
      </c>
      <c r="C9" s="355" t="s">
        <v>21746</v>
      </c>
      <c r="D9" s="356" t="s">
        <v>22</v>
      </c>
      <c r="E9" s="357">
        <v>230</v>
      </c>
    </row>
    <row r="10" spans="1:5">
      <c r="A10" s="206" t="s">
        <v>327</v>
      </c>
      <c r="B10" s="354" t="s">
        <v>21870</v>
      </c>
      <c r="C10" s="355" t="s">
        <v>21747</v>
      </c>
      <c r="D10" s="356" t="s">
        <v>22</v>
      </c>
      <c r="E10" s="357">
        <v>300</v>
      </c>
    </row>
    <row r="11" spans="1:5">
      <c r="A11" s="206" t="s">
        <v>328</v>
      </c>
      <c r="B11" s="354" t="s">
        <v>21871</v>
      </c>
      <c r="C11" s="355" t="s">
        <v>21748</v>
      </c>
      <c r="D11" s="356" t="s">
        <v>22</v>
      </c>
      <c r="E11" s="357">
        <v>400</v>
      </c>
    </row>
    <row r="12" spans="1:5" ht="26.45" customHeight="1">
      <c r="A12" s="206"/>
      <c r="B12" s="354"/>
      <c r="C12" s="355" t="s">
        <v>21749</v>
      </c>
      <c r="D12" s="356"/>
      <c r="E12" s="357"/>
    </row>
    <row r="13" spans="1:5">
      <c r="A13" s="206" t="s">
        <v>329</v>
      </c>
      <c r="B13" s="354" t="s">
        <v>2770</v>
      </c>
      <c r="C13" s="355" t="s">
        <v>21746</v>
      </c>
      <c r="D13" s="356" t="s">
        <v>22</v>
      </c>
      <c r="E13" s="357">
        <v>350</v>
      </c>
    </row>
    <row r="14" spans="1:5">
      <c r="A14" s="206" t="s">
        <v>330</v>
      </c>
      <c r="B14" s="354" t="s">
        <v>2772</v>
      </c>
      <c r="C14" s="355" t="s">
        <v>21747</v>
      </c>
      <c r="D14" s="356" t="s">
        <v>22</v>
      </c>
      <c r="E14" s="357">
        <v>500</v>
      </c>
    </row>
    <row r="15" spans="1:5">
      <c r="A15" s="206" t="s">
        <v>331</v>
      </c>
      <c r="B15" s="354" t="s">
        <v>21600</v>
      </c>
      <c r="C15" s="355" t="s">
        <v>21748</v>
      </c>
      <c r="D15" s="356" t="s">
        <v>22</v>
      </c>
      <c r="E15" s="357">
        <v>700</v>
      </c>
    </row>
    <row r="16" spans="1:5">
      <c r="A16" s="206" t="s">
        <v>332</v>
      </c>
      <c r="B16" s="354" t="s">
        <v>2786</v>
      </c>
      <c r="C16" s="355" t="s">
        <v>21750</v>
      </c>
      <c r="D16" s="356" t="s">
        <v>22</v>
      </c>
      <c r="E16" s="357">
        <v>450</v>
      </c>
    </row>
    <row r="17" spans="1:5" ht="27.6" customHeight="1">
      <c r="A17" s="206" t="s">
        <v>333</v>
      </c>
      <c r="B17" s="354" t="s">
        <v>21601</v>
      </c>
      <c r="C17" s="355" t="s">
        <v>21751</v>
      </c>
      <c r="D17" s="356" t="s">
        <v>22</v>
      </c>
      <c r="E17" s="357">
        <v>700</v>
      </c>
    </row>
    <row r="18" spans="1:5">
      <c r="A18" s="206" t="s">
        <v>334</v>
      </c>
      <c r="B18" s="354" t="s">
        <v>2788</v>
      </c>
      <c r="C18" s="355" t="s">
        <v>21752</v>
      </c>
      <c r="D18" s="356" t="s">
        <v>22</v>
      </c>
      <c r="E18" s="357">
        <v>300</v>
      </c>
    </row>
    <row r="19" spans="1:5" ht="30">
      <c r="A19" s="206" t="s">
        <v>335</v>
      </c>
      <c r="B19" s="354" t="s">
        <v>2790</v>
      </c>
      <c r="C19" s="355" t="s">
        <v>21753</v>
      </c>
      <c r="D19" s="356" t="s">
        <v>22</v>
      </c>
      <c r="E19" s="357">
        <v>700</v>
      </c>
    </row>
    <row r="20" spans="1:5">
      <c r="A20" s="206" t="s">
        <v>336</v>
      </c>
      <c r="B20" s="354" t="s">
        <v>2750</v>
      </c>
      <c r="C20" s="355" t="s">
        <v>21754</v>
      </c>
      <c r="D20" s="356" t="s">
        <v>22</v>
      </c>
      <c r="E20" s="357">
        <v>250</v>
      </c>
    </row>
    <row r="21" spans="1:5">
      <c r="A21" s="206" t="s">
        <v>337</v>
      </c>
      <c r="B21" s="354" t="s">
        <v>2714</v>
      </c>
      <c r="C21" s="355" t="s">
        <v>21755</v>
      </c>
      <c r="D21" s="356" t="s">
        <v>22</v>
      </c>
      <c r="E21" s="357">
        <v>300</v>
      </c>
    </row>
    <row r="22" spans="1:5">
      <c r="A22" s="206" t="s">
        <v>338</v>
      </c>
      <c r="B22" s="354" t="s">
        <v>2774</v>
      </c>
      <c r="C22" s="355" t="s">
        <v>21756</v>
      </c>
      <c r="D22" s="356" t="s">
        <v>22</v>
      </c>
      <c r="E22" s="357">
        <v>900</v>
      </c>
    </row>
    <row r="23" spans="1:5">
      <c r="A23" s="206" t="s">
        <v>339</v>
      </c>
      <c r="B23" s="354" t="s">
        <v>2728</v>
      </c>
      <c r="C23" s="355" t="s">
        <v>21757</v>
      </c>
      <c r="D23" s="356" t="s">
        <v>22</v>
      </c>
      <c r="E23" s="357">
        <v>900</v>
      </c>
    </row>
    <row r="24" spans="1:5">
      <c r="A24" s="206" t="s">
        <v>340</v>
      </c>
      <c r="B24" s="354" t="s">
        <v>3302</v>
      </c>
      <c r="C24" s="355" t="s">
        <v>21758</v>
      </c>
      <c r="D24" s="356" t="s">
        <v>22</v>
      </c>
      <c r="E24" s="357">
        <v>900</v>
      </c>
    </row>
    <row r="25" spans="1:5" ht="30">
      <c r="A25" s="206" t="s">
        <v>341</v>
      </c>
      <c r="B25" s="354" t="s">
        <v>3044</v>
      </c>
      <c r="C25" s="355" t="s">
        <v>21759</v>
      </c>
      <c r="D25" s="356" t="s">
        <v>22</v>
      </c>
      <c r="E25" s="357">
        <v>400</v>
      </c>
    </row>
    <row r="26" spans="1:5">
      <c r="A26" s="206" t="s">
        <v>342</v>
      </c>
      <c r="B26" s="354" t="s">
        <v>3002</v>
      </c>
      <c r="C26" s="355" t="s">
        <v>21760</v>
      </c>
      <c r="D26" s="356" t="s">
        <v>22</v>
      </c>
      <c r="E26" s="357">
        <v>900</v>
      </c>
    </row>
    <row r="27" spans="1:5">
      <c r="A27" s="206" t="s">
        <v>343</v>
      </c>
      <c r="B27" s="354" t="s">
        <v>3004</v>
      </c>
      <c r="C27" s="355" t="s">
        <v>21761</v>
      </c>
      <c r="D27" s="356" t="s">
        <v>22</v>
      </c>
      <c r="E27" s="357">
        <v>700</v>
      </c>
    </row>
    <row r="28" spans="1:5" ht="30">
      <c r="A28" s="206" t="s">
        <v>344</v>
      </c>
      <c r="B28" s="354" t="s">
        <v>2984</v>
      </c>
      <c r="C28" s="355" t="s">
        <v>21762</v>
      </c>
      <c r="D28" s="356" t="s">
        <v>22</v>
      </c>
      <c r="E28" s="357">
        <v>500</v>
      </c>
    </row>
    <row r="29" spans="1:5" ht="43.5" customHeight="1">
      <c r="A29" s="206"/>
      <c r="B29" s="354"/>
      <c r="C29" s="355" t="s">
        <v>21763</v>
      </c>
      <c r="D29" s="356"/>
      <c r="E29" s="357"/>
    </row>
    <row r="30" spans="1:5">
      <c r="A30" s="206" t="s">
        <v>345</v>
      </c>
      <c r="B30" s="354" t="s">
        <v>21602</v>
      </c>
      <c r="C30" s="355" t="s">
        <v>21746</v>
      </c>
      <c r="D30" s="356" t="s">
        <v>22</v>
      </c>
      <c r="E30" s="357">
        <v>500</v>
      </c>
    </row>
    <row r="31" spans="1:5">
      <c r="A31" s="206" t="s">
        <v>346</v>
      </c>
      <c r="B31" s="354" t="s">
        <v>21603</v>
      </c>
      <c r="C31" s="355" t="s">
        <v>21747</v>
      </c>
      <c r="D31" s="356" t="s">
        <v>22</v>
      </c>
      <c r="E31" s="357">
        <v>800</v>
      </c>
    </row>
    <row r="32" spans="1:5">
      <c r="A32" s="206" t="s">
        <v>347</v>
      </c>
      <c r="B32" s="354" t="s">
        <v>2476</v>
      </c>
      <c r="C32" s="355" t="s">
        <v>21764</v>
      </c>
      <c r="D32" s="356" t="s">
        <v>22</v>
      </c>
      <c r="E32" s="357">
        <v>550</v>
      </c>
    </row>
    <row r="33" spans="1:5">
      <c r="A33" s="206" t="s">
        <v>348</v>
      </c>
      <c r="B33" s="354" t="s">
        <v>2460</v>
      </c>
      <c r="C33" s="355" t="s">
        <v>21765</v>
      </c>
      <c r="D33" s="356" t="s">
        <v>22</v>
      </c>
      <c r="E33" s="357">
        <v>300</v>
      </c>
    </row>
    <row r="34" spans="1:5" ht="30">
      <c r="A34" s="206" t="s">
        <v>349</v>
      </c>
      <c r="B34" s="354" t="s">
        <v>2716</v>
      </c>
      <c r="C34" s="355" t="s">
        <v>21766</v>
      </c>
      <c r="D34" s="356" t="s">
        <v>22</v>
      </c>
      <c r="E34" s="357">
        <v>300</v>
      </c>
    </row>
    <row r="35" spans="1:5">
      <c r="A35" s="206" t="s">
        <v>350</v>
      </c>
      <c r="B35" s="354" t="s">
        <v>2698</v>
      </c>
      <c r="C35" s="355" t="s">
        <v>21767</v>
      </c>
      <c r="D35" s="356" t="s">
        <v>22</v>
      </c>
      <c r="E35" s="357">
        <v>400</v>
      </c>
    </row>
    <row r="36" spans="1:5">
      <c r="A36" s="206" t="s">
        <v>351</v>
      </c>
      <c r="B36" s="354" t="s">
        <v>2592</v>
      </c>
      <c r="C36" s="355" t="s">
        <v>21768</v>
      </c>
      <c r="D36" s="356" t="s">
        <v>22</v>
      </c>
      <c r="E36" s="357">
        <v>300</v>
      </c>
    </row>
    <row r="37" spans="1:5">
      <c r="A37" s="206" t="s">
        <v>352</v>
      </c>
      <c r="B37" s="354" t="s">
        <v>2694</v>
      </c>
      <c r="C37" s="355" t="s">
        <v>21769</v>
      </c>
      <c r="D37" s="356" t="s">
        <v>22</v>
      </c>
      <c r="E37" s="357">
        <v>200</v>
      </c>
    </row>
    <row r="38" spans="1:5" ht="30">
      <c r="A38" s="206" t="s">
        <v>353</v>
      </c>
      <c r="B38" s="354" t="s">
        <v>3150</v>
      </c>
      <c r="C38" s="355" t="s">
        <v>21770</v>
      </c>
      <c r="D38" s="356" t="s">
        <v>22</v>
      </c>
      <c r="E38" s="357">
        <v>500</v>
      </c>
    </row>
    <row r="39" spans="1:5">
      <c r="A39" s="206" t="s">
        <v>354</v>
      </c>
      <c r="B39" s="354" t="s">
        <v>2518</v>
      </c>
      <c r="C39" s="355" t="s">
        <v>21771</v>
      </c>
      <c r="D39" s="356" t="s">
        <v>22</v>
      </c>
      <c r="E39" s="357">
        <v>300</v>
      </c>
    </row>
    <row r="40" spans="1:5">
      <c r="A40" s="206" t="s">
        <v>355</v>
      </c>
      <c r="B40" s="354" t="s">
        <v>2524</v>
      </c>
      <c r="C40" s="355" t="s">
        <v>21772</v>
      </c>
      <c r="D40" s="356" t="s">
        <v>22</v>
      </c>
      <c r="E40" s="357">
        <v>450</v>
      </c>
    </row>
    <row r="41" spans="1:5">
      <c r="A41" s="206" t="s">
        <v>356</v>
      </c>
      <c r="B41" s="354" t="s">
        <v>2520</v>
      </c>
      <c r="C41" s="355" t="s">
        <v>21773</v>
      </c>
      <c r="D41" s="356" t="s">
        <v>22</v>
      </c>
      <c r="E41" s="357">
        <v>400</v>
      </c>
    </row>
    <row r="42" spans="1:5">
      <c r="A42" s="206" t="s">
        <v>357</v>
      </c>
      <c r="B42" s="354" t="s">
        <v>2522</v>
      </c>
      <c r="C42" s="355" t="s">
        <v>21774</v>
      </c>
      <c r="D42" s="356" t="s">
        <v>22</v>
      </c>
      <c r="E42" s="357">
        <v>450</v>
      </c>
    </row>
    <row r="43" spans="1:5" ht="30">
      <c r="A43" s="206" t="s">
        <v>358</v>
      </c>
      <c r="B43" s="354" t="s">
        <v>2490</v>
      </c>
      <c r="C43" s="355" t="s">
        <v>21775</v>
      </c>
      <c r="D43" s="356" t="s">
        <v>22</v>
      </c>
      <c r="E43" s="357">
        <v>500</v>
      </c>
    </row>
    <row r="44" spans="1:5" ht="30">
      <c r="A44" s="206" t="s">
        <v>359</v>
      </c>
      <c r="B44" s="354" t="s">
        <v>2494</v>
      </c>
      <c r="C44" s="355" t="s">
        <v>21776</v>
      </c>
      <c r="D44" s="356" t="s">
        <v>22</v>
      </c>
      <c r="E44" s="357">
        <v>500</v>
      </c>
    </row>
    <row r="45" spans="1:5" ht="30">
      <c r="A45" s="206" t="s">
        <v>360</v>
      </c>
      <c r="B45" s="354" t="s">
        <v>2486</v>
      </c>
      <c r="C45" s="355" t="s">
        <v>21777</v>
      </c>
      <c r="D45" s="356" t="s">
        <v>22</v>
      </c>
      <c r="E45" s="357">
        <v>450</v>
      </c>
    </row>
    <row r="46" spans="1:5" ht="30">
      <c r="A46" s="206" t="s">
        <v>361</v>
      </c>
      <c r="B46" s="354" t="s">
        <v>2506</v>
      </c>
      <c r="C46" s="355" t="s">
        <v>21778</v>
      </c>
      <c r="D46" s="356" t="s">
        <v>22</v>
      </c>
      <c r="E46" s="357">
        <v>700</v>
      </c>
    </row>
    <row r="47" spans="1:5">
      <c r="A47" s="206" t="s">
        <v>362</v>
      </c>
      <c r="B47" s="354" t="s">
        <v>2560</v>
      </c>
      <c r="C47" s="355" t="s">
        <v>21779</v>
      </c>
      <c r="D47" s="356" t="s">
        <v>22</v>
      </c>
      <c r="E47" s="357">
        <v>400</v>
      </c>
    </row>
    <row r="48" spans="1:5">
      <c r="A48" s="206" t="s">
        <v>363</v>
      </c>
      <c r="B48" s="354" t="s">
        <v>2564</v>
      </c>
      <c r="C48" s="355" t="s">
        <v>21780</v>
      </c>
      <c r="D48" s="356" t="s">
        <v>22</v>
      </c>
      <c r="E48" s="357">
        <v>450</v>
      </c>
    </row>
    <row r="49" spans="1:5">
      <c r="A49" s="206" t="s">
        <v>364</v>
      </c>
      <c r="B49" s="354" t="s">
        <v>2582</v>
      </c>
      <c r="C49" s="355" t="s">
        <v>21781</v>
      </c>
      <c r="D49" s="356" t="s">
        <v>22</v>
      </c>
      <c r="E49" s="357">
        <v>350</v>
      </c>
    </row>
    <row r="50" spans="1:5">
      <c r="A50" s="206" t="s">
        <v>365</v>
      </c>
      <c r="B50" s="354" t="s">
        <v>2586</v>
      </c>
      <c r="C50" s="355" t="s">
        <v>21782</v>
      </c>
      <c r="D50" s="356" t="s">
        <v>22</v>
      </c>
      <c r="E50" s="357">
        <v>650</v>
      </c>
    </row>
    <row r="51" spans="1:5">
      <c r="A51" s="206" t="s">
        <v>366</v>
      </c>
      <c r="B51" s="354" t="s">
        <v>2650</v>
      </c>
      <c r="C51" s="355" t="s">
        <v>21783</v>
      </c>
      <c r="D51" s="356" t="s">
        <v>22</v>
      </c>
      <c r="E51" s="357">
        <v>500</v>
      </c>
    </row>
    <row r="52" spans="1:5" ht="30">
      <c r="A52" s="206" t="s">
        <v>367</v>
      </c>
      <c r="B52" s="354" t="s">
        <v>2638</v>
      </c>
      <c r="C52" s="355" t="s">
        <v>21784</v>
      </c>
      <c r="D52" s="356" t="s">
        <v>22</v>
      </c>
      <c r="E52" s="357">
        <v>500</v>
      </c>
    </row>
    <row r="53" spans="1:5">
      <c r="A53" s="206" t="s">
        <v>368</v>
      </c>
      <c r="B53" s="354" t="s">
        <v>2544</v>
      </c>
      <c r="C53" s="355" t="s">
        <v>21785</v>
      </c>
      <c r="D53" s="356" t="s">
        <v>22</v>
      </c>
      <c r="E53" s="357">
        <v>450</v>
      </c>
    </row>
    <row r="54" spans="1:5" ht="30">
      <c r="A54" s="206" t="s">
        <v>369</v>
      </c>
      <c r="B54" s="354" t="s">
        <v>2652</v>
      </c>
      <c r="C54" s="355" t="s">
        <v>21786</v>
      </c>
      <c r="D54" s="356" t="s">
        <v>22</v>
      </c>
      <c r="E54" s="357">
        <v>450</v>
      </c>
    </row>
    <row r="55" spans="1:5">
      <c r="A55" s="206" t="s">
        <v>370</v>
      </c>
      <c r="B55" s="354" t="s">
        <v>2636</v>
      </c>
      <c r="C55" s="355" t="s">
        <v>21787</v>
      </c>
      <c r="D55" s="356" t="s">
        <v>22</v>
      </c>
      <c r="E55" s="357">
        <v>300</v>
      </c>
    </row>
    <row r="56" spans="1:5">
      <c r="A56" s="206" t="s">
        <v>371</v>
      </c>
      <c r="B56" s="354" t="s">
        <v>2634</v>
      </c>
      <c r="C56" s="355" t="s">
        <v>21788</v>
      </c>
      <c r="D56" s="356" t="s">
        <v>22</v>
      </c>
      <c r="E56" s="357">
        <v>300</v>
      </c>
    </row>
    <row r="57" spans="1:5">
      <c r="A57" s="206" t="s">
        <v>372</v>
      </c>
      <c r="B57" s="354" t="s">
        <v>2648</v>
      </c>
      <c r="C57" s="355" t="s">
        <v>2649</v>
      </c>
      <c r="D57" s="356" t="s">
        <v>22</v>
      </c>
      <c r="E57" s="357">
        <v>350</v>
      </c>
    </row>
    <row r="58" spans="1:5">
      <c r="A58" s="206" t="s">
        <v>373</v>
      </c>
      <c r="B58" s="354" t="s">
        <v>2536</v>
      </c>
      <c r="C58" s="355" t="s">
        <v>21789</v>
      </c>
      <c r="D58" s="356" t="s">
        <v>22</v>
      </c>
      <c r="E58" s="357">
        <v>350</v>
      </c>
    </row>
    <row r="59" spans="1:5">
      <c r="A59" s="206" t="s">
        <v>374</v>
      </c>
      <c r="B59" s="354" t="s">
        <v>3180</v>
      </c>
      <c r="C59" s="355" t="s">
        <v>21790</v>
      </c>
      <c r="D59" s="356" t="s">
        <v>22</v>
      </c>
      <c r="E59" s="357">
        <v>800</v>
      </c>
    </row>
    <row r="60" spans="1:5">
      <c r="A60" s="206" t="s">
        <v>375</v>
      </c>
      <c r="B60" s="354" t="s">
        <v>3070</v>
      </c>
      <c r="C60" s="355" t="s">
        <v>21791</v>
      </c>
      <c r="D60" s="356" t="s">
        <v>22</v>
      </c>
      <c r="E60" s="357">
        <v>350</v>
      </c>
    </row>
    <row r="65" spans="1:5">
      <c r="A65" s="399" t="s">
        <v>21938</v>
      </c>
      <c r="B65" s="399"/>
      <c r="C65" s="399"/>
      <c r="D65" s="399"/>
      <c r="E65" s="399"/>
    </row>
  </sheetData>
  <mergeCells count="5">
    <mergeCell ref="D1:E1"/>
    <mergeCell ref="A3:E3"/>
    <mergeCell ref="A4:E4"/>
    <mergeCell ref="A5:E5"/>
    <mergeCell ref="A65:E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36</vt:i4>
      </vt:variant>
    </vt:vector>
  </HeadingPairs>
  <TitlesOfParts>
    <vt:vector size="42" baseType="lpstr">
      <vt:lpstr>прейскурант</vt:lpstr>
      <vt:lpstr>Лист согласования</vt:lpstr>
      <vt:lpstr>состав тарифа</vt:lpstr>
      <vt:lpstr>профосмотры</vt:lpstr>
      <vt:lpstr>Номенклатура</vt:lpstr>
      <vt:lpstr>Rg</vt:lpstr>
      <vt:lpstr>Номенклатура!sub_12100</vt:lpstr>
      <vt:lpstr>Номенклатура!sub_12101</vt:lpstr>
      <vt:lpstr>Номенклатура!sub_12102</vt:lpstr>
      <vt:lpstr>Номенклатура!sub_12103</vt:lpstr>
      <vt:lpstr>Номенклатура!sub_12104</vt:lpstr>
      <vt:lpstr>Номенклатура!sub_12105</vt:lpstr>
      <vt:lpstr>Номенклатура!sub_12106</vt:lpstr>
      <vt:lpstr>Номенклатура!sub_12107</vt:lpstr>
      <vt:lpstr>Номенклатура!sub_12108</vt:lpstr>
      <vt:lpstr>Номенклатура!sub_12109</vt:lpstr>
      <vt:lpstr>Номенклатура!sub_12110</vt:lpstr>
      <vt:lpstr>Номенклатура!sub_12111</vt:lpstr>
      <vt:lpstr>Номенклатура!sub_12112</vt:lpstr>
      <vt:lpstr>Номенклатура!sub_12113</vt:lpstr>
      <vt:lpstr>Номенклатура!sub_12114</vt:lpstr>
      <vt:lpstr>Номенклатура!sub_12115</vt:lpstr>
      <vt:lpstr>Номенклатура!sub_12116</vt:lpstr>
      <vt:lpstr>Номенклатура!sub_12117</vt:lpstr>
      <vt:lpstr>Номенклатура!sub_12118</vt:lpstr>
      <vt:lpstr>Номенклатура!sub_12119</vt:lpstr>
      <vt:lpstr>Номенклатура!sub_12123</vt:lpstr>
      <vt:lpstr>Номенклатура!sub_12124</vt:lpstr>
      <vt:lpstr>Номенклатура!sub_12125</vt:lpstr>
      <vt:lpstr>Номенклатура!sub_12126</vt:lpstr>
      <vt:lpstr>Номенклатура!sub_12127</vt:lpstr>
      <vt:lpstr>Номенклатура!sub_12200</vt:lpstr>
      <vt:lpstr>Номенклатура!sub_12201</vt:lpstr>
      <vt:lpstr>Номенклатура!sub_12202</vt:lpstr>
      <vt:lpstr>Номенклатура!sub_12203</vt:lpstr>
      <vt:lpstr>Номенклатура!sub_12204</vt:lpstr>
      <vt:lpstr>Номенклатура!sub_12205</vt:lpstr>
      <vt:lpstr>Номенклатура!sub_12211</vt:lpstr>
      <vt:lpstr>Номенклатура!sub_12220</vt:lpstr>
      <vt:lpstr>Номенклатура!sub_12222</vt:lpstr>
      <vt:lpstr>прейскурант!Заголовки_для_печати</vt:lpstr>
      <vt:lpstr>прейскурант!Область_печати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2020-03-24T11:01:10Z</dcterms:modified>
</cp:coreProperties>
</file>